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4000" windowHeight="9735"/>
  </bookViews>
  <sheets>
    <sheet name="2018" sheetId="3" r:id="rId1"/>
    <sheet name="Sheet1" sheetId="4" r:id="rId2"/>
  </sheets>
  <calcPr calcId="152511"/>
</workbook>
</file>

<file path=xl/calcChain.xml><?xml version="1.0" encoding="utf-8"?>
<calcChain xmlns="http://schemas.openxmlformats.org/spreadsheetml/2006/main">
  <c r="C33" i="3" l="1"/>
  <c r="C30" i="3"/>
  <c r="C29" i="3" l="1"/>
  <c r="C10" i="3"/>
  <c r="C18" i="3" l="1"/>
  <c r="C17" i="3" s="1"/>
  <c r="C22" i="3"/>
  <c r="C16" i="3" l="1"/>
  <c r="C28" i="3" s="1"/>
</calcChain>
</file>

<file path=xl/sharedStrings.xml><?xml version="1.0" encoding="utf-8"?>
<sst xmlns="http://schemas.openxmlformats.org/spreadsheetml/2006/main" count="55" uniqueCount="50">
  <si>
    <t>№ ПО РЕД</t>
  </si>
  <si>
    <t>ВИД РАЗХОД</t>
  </si>
  <si>
    <t>НА АСОЦИАЦИЯ ПО В И К НА ОБОСОБЕНАТА ТЕРИТОРИЯ - ВЕЛИКО ТЪРНОВО,</t>
  </si>
  <si>
    <t>ОБСЛУЖВАНА ОТ "В И К ЙОВКОВЦИ" ООД</t>
  </si>
  <si>
    <t>ПРИХОДИ-ВСИЧКО</t>
  </si>
  <si>
    <t>I.</t>
  </si>
  <si>
    <t>II.</t>
  </si>
  <si>
    <t>РАЗХОДИ-ВСИЧКО</t>
  </si>
  <si>
    <t>Текущи разходи</t>
  </si>
  <si>
    <t>1.1.</t>
  </si>
  <si>
    <t>1.</t>
  </si>
  <si>
    <t>Персонал, други възнаграждения и плащания на персонал, задължителни осигурителни вноски от работодател</t>
  </si>
  <si>
    <t>- заплати и възнаграждения за персонала, нает по трудови правоотношения</t>
  </si>
  <si>
    <t>- други възнаграждения и плащания за персонала (гр.договори и др.)</t>
  </si>
  <si>
    <t>- задължителни осигурителни вноски от работодател</t>
  </si>
  <si>
    <t>Издръжка, в т.ч.:</t>
  </si>
  <si>
    <t>1.2.</t>
  </si>
  <si>
    <t>III.</t>
  </si>
  <si>
    <t>IV.</t>
  </si>
  <si>
    <t>2.</t>
  </si>
  <si>
    <t>3.</t>
  </si>
  <si>
    <t>4.</t>
  </si>
  <si>
    <t>-материали</t>
  </si>
  <si>
    <t>-консумативи (вода, горива, и ел.енергия, топлоенергия и др.)</t>
  </si>
  <si>
    <t>-разходи за външни услуги</t>
  </si>
  <si>
    <t>-разходи за застраховки на ДМА (офисно обзавеждане и оборудване)</t>
  </si>
  <si>
    <t>-други разходи неклакифицирани другаде</t>
  </si>
  <si>
    <t>Дарения от физически или юридически лица, както и от международни финансови институции, фондове и програми</t>
  </si>
  <si>
    <t>ФИНАНСИРАНЕ</t>
  </si>
  <si>
    <t>Депозити и средства по сметки - нето (+/-)</t>
  </si>
  <si>
    <t>Наличност в началото на периода  (+)</t>
  </si>
  <si>
    <t>Наличност в края на периода  (-)</t>
  </si>
  <si>
    <t>Други приходи, вкл. и предвидени в нормативни актове</t>
  </si>
  <si>
    <t>ГОДИШЕН РАЗМЕР В ЛЕВА</t>
  </si>
  <si>
    <t xml:space="preserve">                                                                                                      ПРЕДСЕДАТЕЛ НА А ВиК</t>
  </si>
  <si>
    <t>5.</t>
  </si>
  <si>
    <t>ОБЩО СРЕДСТВА ЗА 2019 ГОДИНА НЕОБХОДИМИ КАТО БЮДЖЕТНО САЛДО (+/-)   (I.-II.)</t>
  </si>
  <si>
    <t>Дафина Стоева - финансист АВиК</t>
  </si>
  <si>
    <t>ЗА 2019 ГОДИНА</t>
  </si>
  <si>
    <t xml:space="preserve"> БЮДЖЕТ</t>
  </si>
  <si>
    <t>Касова наличност</t>
  </si>
  <si>
    <t>2.1</t>
  </si>
  <si>
    <t>Остатък в касата в лева от  предходния период (+)</t>
  </si>
  <si>
    <t>2.2</t>
  </si>
  <si>
    <t>Наличност в касата в лева в края на периода  (-)</t>
  </si>
  <si>
    <t>Финансиране на текущата дейност от държавата-средсгтва осигурени от бюджета на МРР, съгл.чл.198, ал.13 от ЗВ за 2019 г.</t>
  </si>
  <si>
    <t>Финансиране на текущата дейност от Общините-осигурени от бюджетите на съответните Общини съобразно процентното съотношение на гласовете им, съгл.чл.198, ал.13 от ЗВ за 2019 г.</t>
  </si>
  <si>
    <t xml:space="preserve">                                                                                     УТВЪРДИЛ:   /П/</t>
  </si>
  <si>
    <t xml:space="preserve">                                                                                                                      ПРОФ. Д-Р ЛЮБОМИРА ПОПОВА</t>
  </si>
  <si>
    <t>Изготвил: /П/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</si>
</sst>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лв&quot;"/>
    <numFmt numFmtId="165" formatCode="#,##0.00\ &quot;лв.&quot;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22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22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47"/>
        <bgColor indexed="22"/>
      </patternFill>
    </fill>
    <fill>
      <patternFill patternType="solid">
        <fgColor indexed="26"/>
        <bgColor indexed="43"/>
      </patternFill>
    </fill>
    <fill>
      <patternFill patternType="solid">
        <fgColor indexed="27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4"/>
        <bgColor indexed="31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45"/>
        <bgColor indexed="29"/>
      </patternFill>
    </fill>
    <fill>
      <patternFill patternType="solid">
        <fgColor indexed="55"/>
        <bgColor indexed="23"/>
      </patternFill>
    </fill>
    <fill>
      <patternFill patternType="solid">
        <fgColor indexed="42"/>
        <bgColor indexed="27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7">
    <xf numFmtId="0" fontId="0" fillId="0" borderId="0"/>
    <xf numFmtId="0" fontId="2" fillId="0" borderId="0"/>
    <xf numFmtId="0" fontId="5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2" borderId="0" applyNumberFormat="0" applyBorder="0" applyAlignment="0" applyProtection="0"/>
    <xf numFmtId="0" fontId="6" fillId="5" borderId="0" applyNumberFormat="0" applyBorder="0" applyAlignment="0" applyProtection="0"/>
    <xf numFmtId="0" fontId="6" fillId="3" borderId="0" applyNumberFormat="0" applyBorder="0" applyAlignment="0" applyProtection="0"/>
    <xf numFmtId="0" fontId="6" fillId="2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2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2" borderId="0" applyNumberFormat="0" applyBorder="0" applyAlignment="0" applyProtection="0"/>
    <xf numFmtId="0" fontId="7" fillId="9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3" borderId="0" applyNumberFormat="0" applyBorder="0" applyAlignment="0" applyProtection="0"/>
    <xf numFmtId="0" fontId="8" fillId="14" borderId="0" applyNumberFormat="0" applyBorder="0" applyAlignment="0" applyProtection="0"/>
    <xf numFmtId="0" fontId="9" fillId="2" borderId="2" applyNumberFormat="0" applyAlignment="0" applyProtection="0"/>
    <xf numFmtId="0" fontId="10" fillId="15" borderId="3" applyNumberFormat="0" applyAlignment="0" applyProtection="0"/>
    <xf numFmtId="0" fontId="11" fillId="0" borderId="0" applyNumberFormat="0" applyFill="0" applyBorder="0" applyAlignment="0" applyProtection="0"/>
    <xf numFmtId="0" fontId="12" fillId="16" borderId="0" applyNumberFormat="0" applyBorder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6" fillId="3" borderId="2" applyNumberFormat="0" applyAlignment="0" applyProtection="0"/>
    <xf numFmtId="0" fontId="17" fillId="0" borderId="7" applyNumberFormat="0" applyFill="0" applyAlignment="0" applyProtection="0"/>
    <xf numFmtId="0" fontId="18" fillId="7" borderId="0" applyNumberFormat="0" applyBorder="0" applyAlignment="0" applyProtection="0"/>
    <xf numFmtId="0" fontId="2" fillId="0" borderId="0"/>
    <xf numFmtId="0" fontId="5" fillId="4" borderId="8" applyNumberFormat="0" applyAlignment="0" applyProtection="0"/>
    <xf numFmtId="0" fontId="19" fillId="2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1" fillId="0" borderId="0"/>
    <xf numFmtId="0" fontId="1" fillId="0" borderId="0"/>
  </cellStyleXfs>
  <cellXfs count="42">
    <xf numFmtId="0" fontId="0" fillId="0" borderId="0" xfId="0"/>
    <xf numFmtId="0" fontId="3" fillId="0" borderId="0" xfId="0" applyFont="1"/>
    <xf numFmtId="164" fontId="23" fillId="0" borderId="0" xfId="1" applyNumberFormat="1" applyFont="1"/>
    <xf numFmtId="0" fontId="24" fillId="0" borderId="11" xfId="1" applyFont="1" applyBorder="1" applyAlignment="1">
      <alignment horizontal="center" vertical="center"/>
    </xf>
    <xf numFmtId="0" fontId="26" fillId="0" borderId="0" xfId="0" applyFont="1"/>
    <xf numFmtId="0" fontId="25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left" vertical="center" wrapText="1"/>
    </xf>
    <xf numFmtId="49" fontId="26" fillId="0" borderId="1" xfId="0" applyNumberFormat="1" applyFont="1" applyBorder="1" applyAlignment="1">
      <alignment horizontal="center" vertical="center" wrapText="1"/>
    </xf>
    <xf numFmtId="49" fontId="26" fillId="0" borderId="1" xfId="0" applyNumberFormat="1" applyFont="1" applyBorder="1" applyAlignment="1">
      <alignment horizontal="left" vertical="center" wrapText="1"/>
    </xf>
    <xf numFmtId="0" fontId="25" fillId="0" borderId="1" xfId="0" applyFont="1" applyBorder="1" applyAlignment="1">
      <alignment horizontal="center"/>
    </xf>
    <xf numFmtId="0" fontId="25" fillId="0" borderId="1" xfId="0" applyFont="1" applyBorder="1"/>
    <xf numFmtId="49" fontId="26" fillId="0" borderId="1" xfId="0" applyNumberFormat="1" applyFont="1" applyBorder="1" applyAlignment="1">
      <alignment horizontal="right"/>
    </xf>
    <xf numFmtId="0" fontId="26" fillId="0" borderId="1" xfId="0" applyFont="1" applyBorder="1"/>
    <xf numFmtId="0" fontId="26" fillId="0" borderId="1" xfId="0" applyFont="1" applyBorder="1" applyAlignment="1">
      <alignment horizontal="right"/>
    </xf>
    <xf numFmtId="49" fontId="26" fillId="0" borderId="1" xfId="0" applyNumberFormat="1" applyFont="1" applyBorder="1"/>
    <xf numFmtId="49" fontId="27" fillId="0" borderId="1" xfId="0" applyNumberFormat="1" applyFont="1" applyBorder="1"/>
    <xf numFmtId="49" fontId="27" fillId="0" borderId="1" xfId="0" applyNumberFormat="1" applyFont="1" applyBorder="1" applyAlignment="1">
      <alignment horizontal="left" vertical="center" wrapText="1"/>
    </xf>
    <xf numFmtId="49" fontId="26" fillId="0" borderId="0" xfId="0" applyNumberFormat="1" applyFont="1" applyBorder="1" applyAlignment="1">
      <alignment horizontal="right"/>
    </xf>
    <xf numFmtId="9" fontId="26" fillId="0" borderId="0" xfId="0" applyNumberFormat="1" applyFont="1" applyBorder="1"/>
    <xf numFmtId="2" fontId="28" fillId="0" borderId="0" xfId="0" applyNumberFormat="1" applyFont="1" applyBorder="1"/>
    <xf numFmtId="49" fontId="26" fillId="0" borderId="0" xfId="0" applyNumberFormat="1" applyFont="1" applyBorder="1"/>
    <xf numFmtId="0" fontId="25" fillId="0" borderId="0" xfId="0" applyFont="1"/>
    <xf numFmtId="0" fontId="4" fillId="0" borderId="1" xfId="0" applyFont="1" applyBorder="1"/>
    <xf numFmtId="9" fontId="4" fillId="0" borderId="1" xfId="0" applyNumberFormat="1" applyFont="1" applyBorder="1"/>
    <xf numFmtId="49" fontId="3" fillId="0" borderId="1" xfId="0" applyNumberFormat="1" applyFont="1" applyBorder="1" applyAlignment="1">
      <alignment horizontal="right" vertical="center"/>
    </xf>
    <xf numFmtId="9" fontId="3" fillId="0" borderId="1" xfId="0" applyNumberFormat="1" applyFont="1" applyBorder="1" applyAlignment="1">
      <alignment vertical="center"/>
    </xf>
    <xf numFmtId="49" fontId="3" fillId="0" borderId="1" xfId="0" applyNumberFormat="1" applyFont="1" applyBorder="1" applyAlignment="1">
      <alignment horizontal="right"/>
    </xf>
    <xf numFmtId="9" fontId="3" fillId="0" borderId="1" xfId="0" applyNumberFormat="1" applyFont="1" applyBorder="1"/>
    <xf numFmtId="165" fontId="4" fillId="0" borderId="1" xfId="0" applyNumberFormat="1" applyFont="1" applyBorder="1"/>
    <xf numFmtId="165" fontId="29" fillId="0" borderId="1" xfId="0" applyNumberFormat="1" applyFont="1" applyBorder="1" applyAlignment="1">
      <alignment vertical="center"/>
    </xf>
    <xf numFmtId="165" fontId="30" fillId="0" borderId="1" xfId="0" applyNumberFormat="1" applyFont="1" applyBorder="1" applyAlignment="1">
      <alignment vertical="center"/>
    </xf>
    <xf numFmtId="165" fontId="29" fillId="0" borderId="1" xfId="0" applyNumberFormat="1" applyFont="1" applyBorder="1"/>
    <xf numFmtId="165" fontId="3" fillId="0" borderId="1" xfId="0" applyNumberFormat="1" applyFont="1" applyBorder="1"/>
    <xf numFmtId="165" fontId="25" fillId="0" borderId="1" xfId="0" applyNumberFormat="1" applyFont="1" applyBorder="1" applyAlignment="1">
      <alignment horizontal="right" vertical="center" wrapText="1"/>
    </xf>
    <xf numFmtId="165" fontId="26" fillId="0" borderId="1" xfId="0" applyNumberFormat="1" applyFont="1" applyBorder="1" applyAlignment="1">
      <alignment horizontal="right" vertical="center" wrapText="1"/>
    </xf>
    <xf numFmtId="165" fontId="25" fillId="0" borderId="1" xfId="0" applyNumberFormat="1" applyFont="1" applyBorder="1" applyAlignment="1">
      <alignment horizontal="right"/>
    </xf>
    <xf numFmtId="165" fontId="25" fillId="0" borderId="1" xfId="0" applyNumberFormat="1" applyFont="1" applyBorder="1"/>
    <xf numFmtId="165" fontId="26" fillId="0" borderId="1" xfId="0" applyNumberFormat="1" applyFont="1" applyBorder="1"/>
    <xf numFmtId="165" fontId="24" fillId="0" borderId="12" xfId="1" applyNumberFormat="1" applyFont="1" applyBorder="1" applyAlignment="1">
      <alignment horizontal="right" vertical="center" wrapText="1"/>
    </xf>
    <xf numFmtId="0" fontId="24" fillId="0" borderId="1" xfId="1" applyFont="1" applyBorder="1" applyAlignment="1">
      <alignment vertical="center" wrapText="1"/>
    </xf>
    <xf numFmtId="0" fontId="25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47">
    <cellStyle name="20% - Accent1 2" xfId="3"/>
    <cellStyle name="20% - Accent2 2" xfId="4"/>
    <cellStyle name="20% - Accent3 2" xfId="5"/>
    <cellStyle name="20% - Accent4 2" xfId="6"/>
    <cellStyle name="20% - Accent5 2" xfId="7"/>
    <cellStyle name="20% - Accent6 2" xfId="8"/>
    <cellStyle name="40% - Accent1 2" xfId="9"/>
    <cellStyle name="40% - Accent2 2" xfId="10"/>
    <cellStyle name="40% - Accent3 2" xfId="11"/>
    <cellStyle name="40% - Accent4 2" xfId="12"/>
    <cellStyle name="40% - Accent5 2" xfId="13"/>
    <cellStyle name="40% - Accent6 2" xfId="14"/>
    <cellStyle name="60% - Accent1 2" xfId="15"/>
    <cellStyle name="60% - Accent2 2" xfId="16"/>
    <cellStyle name="60% - Accent3 2" xfId="17"/>
    <cellStyle name="60% - Accent4 2" xfId="18"/>
    <cellStyle name="60% - Accent5 2" xfId="19"/>
    <cellStyle name="60% - Accent6 2" xfId="20"/>
    <cellStyle name="Accent1 2" xfId="21"/>
    <cellStyle name="Accent2 2" xfId="22"/>
    <cellStyle name="Accent3 2" xfId="23"/>
    <cellStyle name="Accent4 2" xfId="24"/>
    <cellStyle name="Accent5 2" xfId="25"/>
    <cellStyle name="Accent6 2" xfId="26"/>
    <cellStyle name="Bad 2" xfId="27"/>
    <cellStyle name="Calculation 2" xfId="28"/>
    <cellStyle name="Check Cell 2" xfId="29"/>
    <cellStyle name="Explanatory Text 2" xfId="30"/>
    <cellStyle name="Good 2" xfId="31"/>
    <cellStyle name="Heading 1 2" xfId="32"/>
    <cellStyle name="Heading 2 2" xfId="33"/>
    <cellStyle name="Heading 3 2" xfId="34"/>
    <cellStyle name="Heading 4 2" xfId="35"/>
    <cellStyle name="Input 2" xfId="36"/>
    <cellStyle name="Linked Cell 2" xfId="37"/>
    <cellStyle name="Neutral 2" xfId="38"/>
    <cellStyle name="Normal" xfId="0" builtinId="0"/>
    <cellStyle name="Normal 2" xfId="39"/>
    <cellStyle name="Normal 2 2" xfId="46"/>
    <cellStyle name="Normal 3" xfId="2"/>
    <cellStyle name="Normal 4" xfId="1"/>
    <cellStyle name="Normal 4 2" xfId="45"/>
    <cellStyle name="Note 2" xfId="40"/>
    <cellStyle name="Output 2" xfId="41"/>
    <cellStyle name="Title 2" xfId="42"/>
    <cellStyle name="Total 2" xfId="43"/>
    <cellStyle name="Warning Text 2" xfId="4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tabSelected="1" view="pageBreakPreview" zoomScaleNormal="100" zoomScaleSheetLayoutView="100" workbookViewId="0">
      <selection activeCell="B38" sqref="B38"/>
    </sheetView>
  </sheetViews>
  <sheetFormatPr defaultRowHeight="15" x14ac:dyDescent="0.25"/>
  <cols>
    <col min="1" max="1" width="6.140625" style="1" customWidth="1"/>
    <col min="2" max="2" width="125.28515625" style="1" customWidth="1"/>
    <col min="3" max="3" width="21.85546875" style="1" customWidth="1"/>
    <col min="4" max="6" width="0" style="1" hidden="1" customWidth="1"/>
    <col min="7" max="16384" width="9.140625" style="1"/>
  </cols>
  <sheetData>
    <row r="1" spans="1:5" x14ac:dyDescent="0.25">
      <c r="A1" s="41" t="s">
        <v>47</v>
      </c>
      <c r="B1" s="41"/>
      <c r="C1" s="41"/>
      <c r="D1" s="41"/>
      <c r="E1" s="41"/>
    </row>
    <row r="2" spans="1:5" x14ac:dyDescent="0.25">
      <c r="A2" s="41" t="s">
        <v>34</v>
      </c>
      <c r="B2" s="41"/>
      <c r="C2" s="41"/>
      <c r="D2" s="41"/>
      <c r="E2" s="41"/>
    </row>
    <row r="3" spans="1:5" x14ac:dyDescent="0.25">
      <c r="A3" s="41" t="s">
        <v>48</v>
      </c>
      <c r="B3" s="41"/>
      <c r="C3" s="41"/>
      <c r="D3" s="41"/>
      <c r="E3" s="41"/>
    </row>
    <row r="4" spans="1:5" ht="15.75" x14ac:dyDescent="0.25">
      <c r="A4" s="40" t="s">
        <v>39</v>
      </c>
      <c r="B4" s="40"/>
      <c r="C4" s="40"/>
    </row>
    <row r="5" spans="1:5" ht="15.75" x14ac:dyDescent="0.25">
      <c r="A5" s="40" t="s">
        <v>38</v>
      </c>
      <c r="B5" s="40"/>
      <c r="C5" s="40"/>
    </row>
    <row r="6" spans="1:5" ht="15.75" x14ac:dyDescent="0.25">
      <c r="A6" s="40" t="s">
        <v>2</v>
      </c>
      <c r="B6" s="40"/>
      <c r="C6" s="40"/>
    </row>
    <row r="7" spans="1:5" ht="15.75" x14ac:dyDescent="0.25">
      <c r="A7" s="40" t="s">
        <v>3</v>
      </c>
      <c r="B7" s="40"/>
      <c r="C7" s="40"/>
    </row>
    <row r="8" spans="1:5" ht="15.75" x14ac:dyDescent="0.25">
      <c r="A8" s="4"/>
      <c r="B8" s="4"/>
      <c r="C8" s="4"/>
    </row>
    <row r="9" spans="1:5" ht="47.25" x14ac:dyDescent="0.25">
      <c r="A9" s="5" t="s">
        <v>0</v>
      </c>
      <c r="B9" s="5" t="s">
        <v>1</v>
      </c>
      <c r="C9" s="5" t="s">
        <v>33</v>
      </c>
    </row>
    <row r="10" spans="1:5" ht="15.75" x14ac:dyDescent="0.25">
      <c r="A10" s="5" t="s">
        <v>5</v>
      </c>
      <c r="B10" s="6" t="s">
        <v>4</v>
      </c>
      <c r="C10" s="33">
        <f>SUM(C11:C15)</f>
        <v>42857.14</v>
      </c>
    </row>
    <row r="11" spans="1:5" ht="16.5" customHeight="1" x14ac:dyDescent="0.25">
      <c r="A11" s="7" t="s">
        <v>10</v>
      </c>
      <c r="B11" s="8" t="s">
        <v>45</v>
      </c>
      <c r="C11" s="34">
        <v>15000</v>
      </c>
    </row>
    <row r="12" spans="1:5" ht="31.5" x14ac:dyDescent="0.25">
      <c r="A12" s="7" t="s">
        <v>19</v>
      </c>
      <c r="B12" s="8" t="s">
        <v>46</v>
      </c>
      <c r="C12" s="34">
        <v>27857.14</v>
      </c>
    </row>
    <row r="13" spans="1:5" ht="15.75" x14ac:dyDescent="0.25">
      <c r="A13" s="7" t="s">
        <v>20</v>
      </c>
      <c r="B13" s="8" t="s">
        <v>27</v>
      </c>
      <c r="C13" s="34"/>
    </row>
    <row r="14" spans="1:5" ht="15.75" x14ac:dyDescent="0.25">
      <c r="A14" s="7" t="s">
        <v>21</v>
      </c>
      <c r="B14" s="8" t="s">
        <v>32</v>
      </c>
      <c r="C14" s="34"/>
    </row>
    <row r="15" spans="1:5" ht="15.75" hidden="1" x14ac:dyDescent="0.25">
      <c r="A15" s="3" t="s">
        <v>35</v>
      </c>
      <c r="B15" s="39"/>
      <c r="C15" s="38"/>
      <c r="D15" s="2"/>
    </row>
    <row r="16" spans="1:5" ht="15.75" x14ac:dyDescent="0.25">
      <c r="A16" s="9" t="s">
        <v>6</v>
      </c>
      <c r="B16" s="10" t="s">
        <v>7</v>
      </c>
      <c r="C16" s="35">
        <f>C17+C22</f>
        <v>72370</v>
      </c>
    </row>
    <row r="17" spans="1:3" ht="15.75" x14ac:dyDescent="0.25">
      <c r="A17" s="11" t="s">
        <v>10</v>
      </c>
      <c r="B17" s="12" t="s">
        <v>8</v>
      </c>
      <c r="C17" s="36">
        <f>C18</f>
        <v>64370</v>
      </c>
    </row>
    <row r="18" spans="1:3" ht="15.75" x14ac:dyDescent="0.25">
      <c r="A18" s="13" t="s">
        <v>9</v>
      </c>
      <c r="B18" s="14" t="s">
        <v>11</v>
      </c>
      <c r="C18" s="37">
        <f>SUM(C19:C21)</f>
        <v>64370</v>
      </c>
    </row>
    <row r="19" spans="1:3" ht="15.75" x14ac:dyDescent="0.25">
      <c r="A19" s="13"/>
      <c r="B19" s="15" t="s">
        <v>12</v>
      </c>
      <c r="C19" s="37">
        <v>43500</v>
      </c>
    </row>
    <row r="20" spans="1:3" ht="15.75" x14ac:dyDescent="0.25">
      <c r="A20" s="13"/>
      <c r="B20" s="15" t="s">
        <v>13</v>
      </c>
      <c r="C20" s="37">
        <v>10800</v>
      </c>
    </row>
    <row r="21" spans="1:3" ht="15.75" x14ac:dyDescent="0.25">
      <c r="A21" s="13"/>
      <c r="B21" s="15" t="s">
        <v>14</v>
      </c>
      <c r="C21" s="37">
        <v>10070</v>
      </c>
    </row>
    <row r="22" spans="1:3" ht="15.75" x14ac:dyDescent="0.25">
      <c r="A22" s="10" t="s">
        <v>16</v>
      </c>
      <c r="B22" s="12" t="s">
        <v>15</v>
      </c>
      <c r="C22" s="36">
        <f>SUM(C23:C27)</f>
        <v>8000</v>
      </c>
    </row>
    <row r="23" spans="1:3" ht="15.75" x14ac:dyDescent="0.25">
      <c r="A23" s="12"/>
      <c r="B23" s="16" t="s">
        <v>22</v>
      </c>
      <c r="C23" s="37">
        <v>2000</v>
      </c>
    </row>
    <row r="24" spans="1:3" ht="15.75" x14ac:dyDescent="0.25">
      <c r="A24" s="12"/>
      <c r="B24" s="15" t="s">
        <v>23</v>
      </c>
      <c r="C24" s="37">
        <v>2000</v>
      </c>
    </row>
    <row r="25" spans="1:3" ht="15.75" x14ac:dyDescent="0.25">
      <c r="A25" s="12"/>
      <c r="B25" s="15" t="s">
        <v>24</v>
      </c>
      <c r="C25" s="37">
        <v>2500</v>
      </c>
    </row>
    <row r="26" spans="1:3" ht="15.75" x14ac:dyDescent="0.25">
      <c r="A26" s="12"/>
      <c r="B26" s="15" t="s">
        <v>25</v>
      </c>
      <c r="C26" s="37">
        <v>500</v>
      </c>
    </row>
    <row r="27" spans="1:3" ht="15.75" x14ac:dyDescent="0.25">
      <c r="A27" s="12"/>
      <c r="B27" s="15" t="s">
        <v>26</v>
      </c>
      <c r="C27" s="37">
        <v>1000</v>
      </c>
    </row>
    <row r="28" spans="1:3" ht="15.75" x14ac:dyDescent="0.25">
      <c r="A28" s="10" t="s">
        <v>17</v>
      </c>
      <c r="B28" s="10" t="s">
        <v>36</v>
      </c>
      <c r="C28" s="36">
        <f>C10-C16</f>
        <v>-29512.86</v>
      </c>
    </row>
    <row r="29" spans="1:3" x14ac:dyDescent="0.25">
      <c r="A29" s="22" t="s">
        <v>18</v>
      </c>
      <c r="B29" s="23" t="s">
        <v>28</v>
      </c>
      <c r="C29" s="28">
        <f>C30+C33</f>
        <v>29512.8577</v>
      </c>
    </row>
    <row r="30" spans="1:3" ht="15.75" customHeight="1" x14ac:dyDescent="0.25">
      <c r="A30" s="24" t="s">
        <v>10</v>
      </c>
      <c r="B30" s="25" t="s">
        <v>29</v>
      </c>
      <c r="C30" s="29">
        <f>C31+C32</f>
        <v>29254.847700000002</v>
      </c>
    </row>
    <row r="31" spans="1:3" ht="15" customHeight="1" x14ac:dyDescent="0.25">
      <c r="A31" s="24" t="s">
        <v>9</v>
      </c>
      <c r="B31" s="25" t="s">
        <v>30</v>
      </c>
      <c r="C31" s="30">
        <v>37921.08</v>
      </c>
    </row>
    <row r="32" spans="1:3" ht="15" customHeight="1" x14ac:dyDescent="0.25">
      <c r="A32" s="24" t="s">
        <v>16</v>
      </c>
      <c r="B32" s="25" t="s">
        <v>31</v>
      </c>
      <c r="C32" s="30">
        <v>-8666.2322999999997</v>
      </c>
    </row>
    <row r="33" spans="1:3" ht="15" customHeight="1" x14ac:dyDescent="0.25">
      <c r="A33" s="26" t="s">
        <v>19</v>
      </c>
      <c r="B33" s="27" t="s">
        <v>40</v>
      </c>
      <c r="C33" s="31">
        <f>C35+C34</f>
        <v>258.01</v>
      </c>
    </row>
    <row r="34" spans="1:3" ht="15" customHeight="1" x14ac:dyDescent="0.25">
      <c r="A34" s="26" t="s">
        <v>41</v>
      </c>
      <c r="B34" s="27" t="s">
        <v>42</v>
      </c>
      <c r="C34" s="32">
        <v>258.01</v>
      </c>
    </row>
    <row r="35" spans="1:3" ht="15" customHeight="1" x14ac:dyDescent="0.25">
      <c r="A35" s="26" t="s">
        <v>43</v>
      </c>
      <c r="B35" s="27" t="s">
        <v>44</v>
      </c>
      <c r="C35" s="32">
        <v>0</v>
      </c>
    </row>
    <row r="36" spans="1:3" ht="15" customHeight="1" x14ac:dyDescent="0.25">
      <c r="A36" s="17"/>
      <c r="B36" s="18"/>
      <c r="C36" s="19"/>
    </row>
    <row r="37" spans="1:3" ht="6" customHeight="1" x14ac:dyDescent="0.25">
      <c r="A37" s="17"/>
      <c r="B37" s="20"/>
      <c r="C37" s="19"/>
    </row>
    <row r="38" spans="1:3" ht="15.75" x14ac:dyDescent="0.25">
      <c r="A38" s="4"/>
      <c r="B38" s="21" t="s">
        <v>49</v>
      </c>
      <c r="C38" s="4"/>
    </row>
    <row r="39" spans="1:3" ht="15.75" x14ac:dyDescent="0.25">
      <c r="A39" s="4"/>
      <c r="B39" s="4" t="s">
        <v>37</v>
      </c>
      <c r="C39" s="4"/>
    </row>
    <row r="40" spans="1:3" ht="15.75" x14ac:dyDescent="0.25">
      <c r="A40" s="4"/>
      <c r="B40" s="4"/>
      <c r="C40" s="4"/>
    </row>
  </sheetData>
  <mergeCells count="7">
    <mergeCell ref="A7:C7"/>
    <mergeCell ref="A1:E1"/>
    <mergeCell ref="A2:E2"/>
    <mergeCell ref="A3:E3"/>
    <mergeCell ref="A4:C4"/>
    <mergeCell ref="A5:C5"/>
    <mergeCell ref="A6:C6"/>
  </mergeCells>
  <pageMargins left="0.51181102362204722" right="0.11811023622047245" top="0.27559055118110237" bottom="0.15748031496062992" header="0.31496062992125984" footer="0.31496062992125984"/>
  <pageSetup paperSize="9" scale="90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W7" sqref="W7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2018</vt:lpstr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2019-01-18T08:30:40Z</dcterms:modified>
</cp:coreProperties>
</file>