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4000" windowHeight="9735" firstSheet="1" activeTab="1"/>
  </bookViews>
  <sheets>
    <sheet name="2016" sheetId="4" state="hidden" r:id="rId1"/>
    <sheet name="2018" sheetId="5" r:id="rId2"/>
  </sheets>
  <calcPr calcId="152511"/>
</workbook>
</file>

<file path=xl/calcChain.xml><?xml version="1.0" encoding="utf-8"?>
<calcChain xmlns="http://schemas.openxmlformats.org/spreadsheetml/2006/main">
  <c r="C10" i="5" l="1"/>
  <c r="C18" i="5"/>
  <c r="C17" i="5" s="1"/>
  <c r="C16" i="5" s="1"/>
  <c r="C22" i="5"/>
  <c r="C29" i="5" l="1"/>
  <c r="C34" i="5" l="1"/>
  <c r="D34" i="5"/>
  <c r="D31" i="5" l="1"/>
  <c r="D30" i="5" s="1"/>
  <c r="C33" i="4" l="1"/>
  <c r="D22" i="5" l="1"/>
  <c r="D18" i="5"/>
  <c r="D17" i="5" s="1"/>
  <c r="D16" i="5" s="1"/>
  <c r="D10" i="5"/>
  <c r="D29" i="5" l="1"/>
  <c r="C30" i="4"/>
  <c r="D22" i="4"/>
  <c r="C22" i="4"/>
  <c r="D18" i="4"/>
  <c r="D17" i="4" s="1"/>
  <c r="D10" i="4"/>
  <c r="C10" i="4"/>
  <c r="D16" i="4" l="1"/>
  <c r="D29" i="4" s="1"/>
  <c r="C18" i="4"/>
  <c r="C17" i="4" l="1"/>
  <c r="C16" i="4" s="1"/>
  <c r="C29" i="4" s="1"/>
  <c r="C31" i="5" l="1"/>
  <c r="C30" i="5" s="1"/>
  <c r="D30" i="4"/>
  <c r="D33" i="4"/>
  <c r="D31" i="4"/>
</calcChain>
</file>

<file path=xl/sharedStrings.xml><?xml version="1.0" encoding="utf-8"?>
<sst xmlns="http://schemas.openxmlformats.org/spreadsheetml/2006/main" count="110" uniqueCount="60">
  <si>
    <t>№ ПО РЕД</t>
  </si>
  <si>
    <t>ВИД РАЗХОД</t>
  </si>
  <si>
    <t>НА АСОЦИАЦИЯ ПО В И К НА ОБОСОБЕНАТА ТЕРИТОРИЯ - ВЕЛИКО ТЪРНОВО,</t>
  </si>
  <si>
    <t>ОБСЛУЖВАНА ОТ "В И К ЙОВКОВЦИ" ООД</t>
  </si>
  <si>
    <t>Изготвил:</t>
  </si>
  <si>
    <t>ПРИХОДИ-ВСИЧКО</t>
  </si>
  <si>
    <t>I.</t>
  </si>
  <si>
    <t>II.</t>
  </si>
  <si>
    <t>РАЗХОДИ-ВСИЧКО</t>
  </si>
  <si>
    <t>Текущи разходи</t>
  </si>
  <si>
    <t>1.1.</t>
  </si>
  <si>
    <t>1.</t>
  </si>
  <si>
    <t>Персонал, други възнаграждения и плащания на персонал, задължителни осигурителни вноски от работодател</t>
  </si>
  <si>
    <t>- заплати и възнаграждения за персонала, нает по трудови правоотношения</t>
  </si>
  <si>
    <t>- други възнаграждения и плащания за персонала (гр.договори и др.)</t>
  </si>
  <si>
    <t>- задължителни осигурителни вноски от работодател</t>
  </si>
  <si>
    <t>Издръжка, в т.ч.:</t>
  </si>
  <si>
    <t>1.2.</t>
  </si>
  <si>
    <t>III.</t>
  </si>
  <si>
    <t>IV.</t>
  </si>
  <si>
    <t>2.</t>
  </si>
  <si>
    <t>3.</t>
  </si>
  <si>
    <t>4.</t>
  </si>
  <si>
    <t>-материали</t>
  </si>
  <si>
    <t>-консумативи (вода, горива, и ел.енергия, топлоенергия и др.)</t>
  </si>
  <si>
    <t>-разходи за външни услуги</t>
  </si>
  <si>
    <t>-разходи за застраховки на ДМА (офисно обзавеждане и оборудване)</t>
  </si>
  <si>
    <t>-други разходи неклакифицирани другаде</t>
  </si>
  <si>
    <t>Финансиране на текущата дейност от държавата-средсгтва осигурени от бюджета на МРР, съгл.чл.198, ал.13 от ЗВ</t>
  </si>
  <si>
    <t>Финансиране на текущата дейност от Общините-осигурени от бюджетите на съответните Общини съобразно процентното съотношение на гласовете им, съгл.чл.198, ал.13 от ЗВ</t>
  </si>
  <si>
    <t>Дарения от физически или юридически лица, както и от международни финансови институции, фондове и програми</t>
  </si>
  <si>
    <t>ФИНАНСИРАНЕ</t>
  </si>
  <si>
    <t>Депозити и средства по сметки - нето (+/-)</t>
  </si>
  <si>
    <t>Наличност в началото на периода  (+)</t>
  </si>
  <si>
    <t>Наличност в края на периода  (-)</t>
  </si>
  <si>
    <t>Други приходи, вкл. и предвидени в нормативни актове</t>
  </si>
  <si>
    <t xml:space="preserve">                                                                                                      ПРЕДСЕДАТЕЛ НА А ВиК</t>
  </si>
  <si>
    <t xml:space="preserve">                                                                            УТВЪРДИЛ:</t>
  </si>
  <si>
    <t>ОБЩО СРЕДСТВА ЗА 2016 ГОДИНА НЕОБХОДИМИ КАТО БЮДЖЕТНО САЛДО (+/-)   (I.-II.)</t>
  </si>
  <si>
    <t>5.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</si>
  <si>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2015 год.</t>
  </si>
  <si>
    <t>ГОДИШЕН ОТЧЕТ В ЛЕВА</t>
  </si>
  <si>
    <t>ГОДИШЕН ПЛАН В ЛЕВА</t>
  </si>
  <si>
    <t>ОТЧЕТ ЗА ИЗПЪЛНЕНИЕ НА БЮДЖЕТ</t>
  </si>
  <si>
    <t>-придобиване на дълготрайни активи</t>
  </si>
  <si>
    <t>ЗА 2017 ГОДИНА</t>
  </si>
  <si>
    <t xml:space="preserve">                                                                                                                   ПРОФ. Д-Р ЛЮБОМИРА ПОПОВА</t>
  </si>
  <si>
    <t>Дафина Стоева -финансов експерт</t>
  </si>
  <si>
    <t>Касова наличност</t>
  </si>
  <si>
    <t>2.1</t>
  </si>
  <si>
    <t>2.2</t>
  </si>
  <si>
    <t>Наличност в касата в лева в края на периода  (-)</t>
  </si>
  <si>
    <t>Остатък в касата в лева от  предходния период (+)</t>
  </si>
  <si>
    <t>ЗА 2018 ГОДИНА</t>
  </si>
  <si>
    <t>ОБЩО СРЕДСТВА ЗА 2018 ГОДИНА НЕОБХОДИМИ КАТО БЮДЖЕТНО САЛДО (+/-)   (I.-II.)</t>
  </si>
  <si>
    <t>Финансиране на текущата дейност от държавата-средсгтва осигурени от бюджета на МРР, съгл.чл.198, ал.13 от ЗВ за 2018 г.</t>
  </si>
  <si>
    <t>Финансиране на текущата дейност от Общините-осигурени от бюджетите на съответните Общини съобразно процентното съотношение на гласовете им, съгл.чл.198, ал.13 от ЗВ за 2018 г.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</si>
  <si>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2015 г.</t>
  </si>
  <si>
    <t xml:space="preserve">                                                                                    УТВЪРДИЛ:   /П/</t>
  </si>
  <si>
    <t xml:space="preserve"> Изготвил:   /П/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</si>
</sst>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лв&quot;"/>
    <numFmt numFmtId="165" formatCode="#,##0.00\ &quot;лв.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43"/>
      </patternFill>
    </fill>
    <fill>
      <patternFill patternType="solid">
        <fgColor indexed="27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2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2" borderId="0" applyNumberFormat="0" applyBorder="0" applyAlignment="0" applyProtection="0"/>
    <xf numFmtId="0" fontId="8" fillId="9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2" borderId="2" applyNumberFormat="0" applyAlignment="0" applyProtection="0"/>
    <xf numFmtId="0" fontId="11" fillId="15" borderId="3" applyNumberFormat="0" applyAlignment="0" applyProtection="0"/>
    <xf numFmtId="0" fontId="12" fillId="0" borderId="0" applyNumberFormat="0" applyFill="0" applyBorder="0" applyAlignment="0" applyProtection="0"/>
    <xf numFmtId="0" fontId="13" fillId="16" borderId="0" applyNumberFormat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2" applyNumberFormat="0" applyAlignment="0" applyProtection="0"/>
    <xf numFmtId="0" fontId="18" fillId="0" borderId="7" applyNumberFormat="0" applyFill="0" applyAlignment="0" applyProtection="0"/>
    <xf numFmtId="0" fontId="19" fillId="7" borderId="0" applyNumberFormat="0" applyBorder="0" applyAlignment="0" applyProtection="0"/>
    <xf numFmtId="0" fontId="1" fillId="0" borderId="0"/>
    <xf numFmtId="0" fontId="6" fillId="4" borderId="8" applyNumberFormat="0" applyAlignment="0" applyProtection="0"/>
    <xf numFmtId="0" fontId="20" fillId="2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/>
    <xf numFmtId="0" fontId="3" fillId="0" borderId="1" xfId="0" applyFont="1" applyBorder="1"/>
    <xf numFmtId="2" fontId="2" fillId="0" borderId="1" xfId="0" applyNumberFormat="1" applyFont="1" applyBorder="1"/>
    <xf numFmtId="2" fontId="3" fillId="0" borderId="1" xfId="0" applyNumberFormat="1" applyFont="1" applyBorder="1"/>
    <xf numFmtId="9" fontId="2" fillId="0" borderId="1" xfId="0" applyNumberFormat="1" applyFont="1" applyBorder="1"/>
    <xf numFmtId="49" fontId="4" fillId="0" borderId="1" xfId="0" applyNumberFormat="1" applyFont="1" applyBorder="1"/>
    <xf numFmtId="0" fontId="3" fillId="0" borderId="0" xfId="0" applyFont="1"/>
    <xf numFmtId="2" fontId="5" fillId="0" borderId="1" xfId="0" applyNumberFormat="1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2" fontId="5" fillId="0" borderId="0" xfId="0" applyNumberFormat="1" applyFont="1" applyBorder="1"/>
    <xf numFmtId="2" fontId="3" fillId="0" borderId="1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9" fontId="3" fillId="0" borderId="1" xfId="0" applyNumberFormat="1" applyFont="1" applyBorder="1"/>
    <xf numFmtId="2" fontId="3" fillId="0" borderId="1" xfId="0" applyNumberFormat="1" applyFont="1" applyBorder="1" applyAlignment="1">
      <alignment horizontal="right"/>
    </xf>
    <xf numFmtId="49" fontId="2" fillId="0" borderId="0" xfId="0" applyNumberFormat="1" applyFont="1" applyBorder="1"/>
    <xf numFmtId="164" fontId="24" fillId="0" borderId="0" xfId="1" applyNumberFormat="1" applyFont="1"/>
    <xf numFmtId="0" fontId="24" fillId="0" borderId="11" xfId="1" applyFont="1" applyBorder="1" applyAlignment="1">
      <alignment vertical="center" wrapText="1"/>
    </xf>
    <xf numFmtId="0" fontId="25" fillId="0" borderId="12" xfId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right" vertical="center"/>
    </xf>
    <xf numFmtId="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65" fontId="3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2" fillId="0" borderId="1" xfId="0" applyNumberFormat="1" applyFont="1" applyBorder="1"/>
    <xf numFmtId="165" fontId="26" fillId="0" borderId="1" xfId="0" applyNumberFormat="1" applyFont="1" applyBorder="1" applyAlignment="1">
      <alignment vertical="center"/>
    </xf>
    <xf numFmtId="165" fontId="26" fillId="0" borderId="1" xfId="0" applyNumberFormat="1" applyFont="1" applyBorder="1"/>
    <xf numFmtId="165" fontId="4" fillId="0" borderId="1" xfId="0" applyNumberFormat="1" applyFont="1" applyBorder="1" applyAlignment="1">
      <alignment vertical="center"/>
    </xf>
    <xf numFmtId="165" fontId="4" fillId="0" borderId="1" xfId="0" applyNumberFormat="1" applyFont="1" applyBorder="1"/>
    <xf numFmtId="165" fontId="2" fillId="17" borderId="1" xfId="0" applyNumberFormat="1" applyFont="1" applyFill="1" applyBorder="1"/>
    <xf numFmtId="165" fontId="3" fillId="17" borderId="1" xfId="0" applyNumberFormat="1" applyFont="1" applyFill="1" applyBorder="1"/>
    <xf numFmtId="0" fontId="3" fillId="0" borderId="0" xfId="0" applyFont="1" applyAlignment="1">
      <alignment horizontal="center"/>
    </xf>
  </cellXfs>
  <cellStyles count="45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2" xfId="39"/>
    <cellStyle name="Normal 3" xfId="2"/>
    <cellStyle name="Normal 4" xfId="1"/>
    <cellStyle name="Note 2" xfId="40"/>
    <cellStyle name="Output 2" xfId="41"/>
    <cellStyle name="Title 2" xfId="42"/>
    <cellStyle name="Total 2" xfId="43"/>
    <cellStyle name="Warning Text 2" xfId="4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opLeftCell="A4" workbookViewId="0">
      <selection activeCell="D14" sqref="D14"/>
    </sheetView>
  </sheetViews>
  <sheetFormatPr defaultRowHeight="15" x14ac:dyDescent="0.25"/>
  <cols>
    <col min="1" max="1" width="6.140625" style="1" customWidth="1"/>
    <col min="2" max="2" width="106.42578125" style="1" customWidth="1"/>
    <col min="3" max="3" width="21.85546875" style="1" customWidth="1"/>
    <col min="4" max="4" width="18.85546875" style="1" customWidth="1"/>
    <col min="5" max="16384" width="9.140625" style="1"/>
  </cols>
  <sheetData>
    <row r="1" spans="1:5" x14ac:dyDescent="0.25">
      <c r="A1" s="44" t="s">
        <v>37</v>
      </c>
      <c r="B1" s="44"/>
      <c r="C1" s="44"/>
      <c r="D1" s="44"/>
      <c r="E1" s="44"/>
    </row>
    <row r="2" spans="1:5" x14ac:dyDescent="0.25">
      <c r="A2" s="44" t="s">
        <v>36</v>
      </c>
      <c r="B2" s="44"/>
      <c r="C2" s="44"/>
      <c r="D2" s="44"/>
      <c r="E2" s="44"/>
    </row>
    <row r="3" spans="1:5" x14ac:dyDescent="0.25">
      <c r="A3" s="44" t="s">
        <v>46</v>
      </c>
      <c r="B3" s="44"/>
      <c r="C3" s="44"/>
      <c r="D3" s="44"/>
      <c r="E3" s="44"/>
    </row>
    <row r="4" spans="1:5" x14ac:dyDescent="0.25">
      <c r="A4" s="44" t="s">
        <v>43</v>
      </c>
      <c r="B4" s="44"/>
      <c r="C4" s="44"/>
    </row>
    <row r="5" spans="1:5" x14ac:dyDescent="0.25">
      <c r="A5" s="44" t="s">
        <v>45</v>
      </c>
      <c r="B5" s="44"/>
      <c r="C5" s="44"/>
    </row>
    <row r="6" spans="1:5" x14ac:dyDescent="0.25">
      <c r="A6" s="44" t="s">
        <v>2</v>
      </c>
      <c r="B6" s="44"/>
      <c r="C6" s="44"/>
    </row>
    <row r="7" spans="1:5" x14ac:dyDescent="0.25">
      <c r="A7" s="44" t="s">
        <v>3</v>
      </c>
      <c r="B7" s="44"/>
      <c r="C7" s="44"/>
    </row>
    <row r="9" spans="1:5" ht="42.75" x14ac:dyDescent="0.25">
      <c r="A9" s="3" t="s">
        <v>0</v>
      </c>
      <c r="B9" s="3" t="s">
        <v>1</v>
      </c>
      <c r="C9" s="3" t="s">
        <v>42</v>
      </c>
      <c r="D9" s="3" t="s">
        <v>41</v>
      </c>
    </row>
    <row r="10" spans="1:5" x14ac:dyDescent="0.25">
      <c r="A10" s="3" t="s">
        <v>6</v>
      </c>
      <c r="B10" s="12" t="s">
        <v>5</v>
      </c>
      <c r="C10" s="22">
        <f>SUM(C11:C15)</f>
        <v>44602</v>
      </c>
      <c r="D10" s="22">
        <f>SUM(D11:D15)</f>
        <v>42869</v>
      </c>
    </row>
    <row r="11" spans="1:5" ht="16.5" customHeight="1" x14ac:dyDescent="0.25">
      <c r="A11" s="16" t="s">
        <v>11</v>
      </c>
      <c r="B11" s="14" t="s">
        <v>28</v>
      </c>
      <c r="C11" s="23">
        <v>15000</v>
      </c>
      <c r="D11" s="23">
        <v>15000</v>
      </c>
    </row>
    <row r="12" spans="1:5" ht="30" x14ac:dyDescent="0.25">
      <c r="A12" s="16" t="s">
        <v>20</v>
      </c>
      <c r="B12" s="14" t="s">
        <v>29</v>
      </c>
      <c r="C12" s="23">
        <v>27870</v>
      </c>
      <c r="D12" s="23">
        <v>27869</v>
      </c>
    </row>
    <row r="13" spans="1:5" ht="30" x14ac:dyDescent="0.25">
      <c r="A13" s="16" t="s">
        <v>21</v>
      </c>
      <c r="B13" s="14" t="s">
        <v>30</v>
      </c>
      <c r="C13" s="23"/>
      <c r="D13" s="23"/>
    </row>
    <row r="14" spans="1:5" x14ac:dyDescent="0.25">
      <c r="A14" s="16" t="s">
        <v>22</v>
      </c>
      <c r="B14" s="14" t="s">
        <v>35</v>
      </c>
      <c r="C14" s="23"/>
      <c r="D14" s="23"/>
    </row>
    <row r="15" spans="1:5" ht="30" x14ac:dyDescent="0.25">
      <c r="A15" s="29" t="s">
        <v>39</v>
      </c>
      <c r="B15" s="28" t="s">
        <v>40</v>
      </c>
      <c r="C15" s="23">
        <v>1732</v>
      </c>
      <c r="D15" s="23"/>
      <c r="E15" s="27"/>
    </row>
    <row r="16" spans="1:5" x14ac:dyDescent="0.25">
      <c r="A16" s="13" t="s">
        <v>7</v>
      </c>
      <c r="B16" s="5" t="s">
        <v>8</v>
      </c>
      <c r="C16" s="25">
        <f>C17+C22</f>
        <v>64506.850000000006</v>
      </c>
      <c r="D16" s="25">
        <f>D17+D22</f>
        <v>43056.91</v>
      </c>
    </row>
    <row r="17" spans="1:4" x14ac:dyDescent="0.25">
      <c r="A17" s="17" t="s">
        <v>11</v>
      </c>
      <c r="B17" s="2" t="s">
        <v>9</v>
      </c>
      <c r="C17" s="7">
        <f>C18</f>
        <v>48006.9</v>
      </c>
      <c r="D17" s="7">
        <f>D18</f>
        <v>33746.04</v>
      </c>
    </row>
    <row r="18" spans="1:4" x14ac:dyDescent="0.25">
      <c r="A18" s="18" t="s">
        <v>10</v>
      </c>
      <c r="B18" s="4" t="s">
        <v>12</v>
      </c>
      <c r="C18" s="6">
        <f>SUM(C19:C21)</f>
        <v>48006.9</v>
      </c>
      <c r="D18" s="6">
        <f>SUM(D19:D21)</f>
        <v>33746.04</v>
      </c>
    </row>
    <row r="19" spans="1:4" x14ac:dyDescent="0.25">
      <c r="A19" s="18"/>
      <c r="B19" s="9" t="s">
        <v>13</v>
      </c>
      <c r="C19" s="6">
        <v>35190</v>
      </c>
      <c r="D19" s="6">
        <v>25151.49</v>
      </c>
    </row>
    <row r="20" spans="1:4" x14ac:dyDescent="0.25">
      <c r="A20" s="18"/>
      <c r="B20" s="9" t="s">
        <v>14</v>
      </c>
      <c r="C20" s="6">
        <v>3840</v>
      </c>
      <c r="D20" s="6">
        <v>3499.5</v>
      </c>
    </row>
    <row r="21" spans="1:4" x14ac:dyDescent="0.25">
      <c r="A21" s="18"/>
      <c r="B21" s="9" t="s">
        <v>15</v>
      </c>
      <c r="C21" s="6">
        <v>8976.9</v>
      </c>
      <c r="D21" s="6">
        <v>5095.05</v>
      </c>
    </row>
    <row r="22" spans="1:4" x14ac:dyDescent="0.25">
      <c r="A22" s="5" t="s">
        <v>17</v>
      </c>
      <c r="B22" s="2" t="s">
        <v>16</v>
      </c>
      <c r="C22" s="7">
        <f>SUM(C23:C27)</f>
        <v>16499.95</v>
      </c>
      <c r="D22" s="7">
        <f>SUM(D23:D28)</f>
        <v>9310.869999999999</v>
      </c>
    </row>
    <row r="23" spans="1:4" x14ac:dyDescent="0.25">
      <c r="A23" s="2"/>
      <c r="B23" s="15" t="s">
        <v>23</v>
      </c>
      <c r="C23" s="6">
        <v>5000</v>
      </c>
      <c r="D23" s="6">
        <v>608.85</v>
      </c>
    </row>
    <row r="24" spans="1:4" x14ac:dyDescent="0.25">
      <c r="A24" s="2"/>
      <c r="B24" s="9" t="s">
        <v>24</v>
      </c>
      <c r="C24" s="6">
        <v>5000</v>
      </c>
      <c r="D24" s="6">
        <v>1075.28</v>
      </c>
    </row>
    <row r="25" spans="1:4" x14ac:dyDescent="0.25">
      <c r="A25" s="2"/>
      <c r="B25" s="9" t="s">
        <v>25</v>
      </c>
      <c r="C25" s="6">
        <v>5000</v>
      </c>
      <c r="D25" s="6">
        <v>6590.6</v>
      </c>
    </row>
    <row r="26" spans="1:4" x14ac:dyDescent="0.25">
      <c r="A26" s="2"/>
      <c r="B26" s="9" t="s">
        <v>26</v>
      </c>
      <c r="C26" s="6">
        <v>1499.95</v>
      </c>
      <c r="D26" s="6">
        <v>196.14</v>
      </c>
    </row>
    <row r="27" spans="1:4" x14ac:dyDescent="0.25">
      <c r="A27" s="2"/>
      <c r="B27" s="9" t="s">
        <v>27</v>
      </c>
      <c r="C27" s="6"/>
      <c r="D27" s="6">
        <v>840</v>
      </c>
    </row>
    <row r="28" spans="1:4" x14ac:dyDescent="0.25">
      <c r="A28" s="2"/>
      <c r="B28" s="9" t="s">
        <v>44</v>
      </c>
      <c r="C28" s="6"/>
      <c r="D28" s="6"/>
    </row>
    <row r="29" spans="1:4" x14ac:dyDescent="0.25">
      <c r="A29" s="5" t="s">
        <v>18</v>
      </c>
      <c r="B29" s="5" t="s">
        <v>38</v>
      </c>
      <c r="C29" s="7">
        <f>C10-C16</f>
        <v>-19904.850000000006</v>
      </c>
      <c r="D29" s="7">
        <f>D10-D16</f>
        <v>-187.91000000000349</v>
      </c>
    </row>
    <row r="30" spans="1:4" x14ac:dyDescent="0.25">
      <c r="A30" s="5" t="s">
        <v>19</v>
      </c>
      <c r="B30" s="24" t="s">
        <v>31</v>
      </c>
      <c r="C30" s="7">
        <f>C31</f>
        <v>19904.849999999999</v>
      </c>
      <c r="D30" s="7">
        <f ca="1">D31</f>
        <v>-28787.559999999998</v>
      </c>
    </row>
    <row r="31" spans="1:4" ht="15.75" customHeight="1" x14ac:dyDescent="0.35">
      <c r="A31" s="17" t="s">
        <v>11</v>
      </c>
      <c r="B31" s="8" t="s">
        <v>32</v>
      </c>
      <c r="C31" s="11">
        <v>19904.849999999999</v>
      </c>
      <c r="D31" s="11">
        <f ca="1">D32+D33</f>
        <v>-28787.559999999998</v>
      </c>
    </row>
    <row r="32" spans="1:4" ht="16.5" customHeight="1" x14ac:dyDescent="0.35">
      <c r="A32" s="17" t="s">
        <v>10</v>
      </c>
      <c r="B32" s="8" t="s">
        <v>33</v>
      </c>
      <c r="C32" s="11">
        <v>41891.81</v>
      </c>
      <c r="D32" s="11">
        <v>13104.25</v>
      </c>
    </row>
    <row r="33" spans="1:4" ht="29.25" customHeight="1" x14ac:dyDescent="0.35">
      <c r="A33" s="17" t="s">
        <v>17</v>
      </c>
      <c r="B33" s="8" t="s">
        <v>34</v>
      </c>
      <c r="C33" s="11">
        <f>C31-C32</f>
        <v>-21986.959999999999</v>
      </c>
      <c r="D33" s="11">
        <f ca="1">D31-D32</f>
        <v>0</v>
      </c>
    </row>
    <row r="34" spans="1:4" ht="15" customHeight="1" x14ac:dyDescent="0.35">
      <c r="A34" s="19"/>
      <c r="B34" s="20"/>
      <c r="C34" s="21"/>
    </row>
    <row r="35" spans="1:4" ht="15" customHeight="1" x14ac:dyDescent="0.35">
      <c r="A35" s="19"/>
      <c r="B35" s="26"/>
      <c r="C35" s="21"/>
    </row>
    <row r="36" spans="1:4" x14ac:dyDescent="0.25">
      <c r="B36" s="10" t="s">
        <v>4</v>
      </c>
    </row>
    <row r="37" spans="1:4" x14ac:dyDescent="0.25">
      <c r="B37" s="1" t="s">
        <v>47</v>
      </c>
    </row>
  </sheetData>
  <mergeCells count="7">
    <mergeCell ref="A7:C7"/>
    <mergeCell ref="A1:E1"/>
    <mergeCell ref="A2:E2"/>
    <mergeCell ref="A3:E3"/>
    <mergeCell ref="A4:C4"/>
    <mergeCell ref="A5:C5"/>
    <mergeCell ref="A6:C6"/>
  </mergeCells>
  <pageMargins left="0.23622047244094491" right="0.15748031496062992" top="0.31496062992125984" bottom="0.15748031496062992" header="0.31496062992125984" footer="0.31496062992125984"/>
  <pageSetup paperSize="9" scale="9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view="pageBreakPreview" topLeftCell="A22" zoomScaleNormal="100" zoomScaleSheetLayoutView="100" workbookViewId="0">
      <selection activeCell="B38" sqref="B38"/>
    </sheetView>
  </sheetViews>
  <sheetFormatPr defaultRowHeight="15" x14ac:dyDescent="0.25"/>
  <cols>
    <col min="1" max="1" width="6.140625" style="1" customWidth="1"/>
    <col min="2" max="2" width="120.7109375" style="1" customWidth="1"/>
    <col min="3" max="3" width="13.5703125" style="1" customWidth="1"/>
    <col min="4" max="4" width="13.28515625" style="1" customWidth="1"/>
    <col min="5" max="5" width="0" style="1" hidden="1" customWidth="1"/>
    <col min="6" max="16384" width="9.140625" style="1"/>
  </cols>
  <sheetData>
    <row r="1" spans="1:5" x14ac:dyDescent="0.25">
      <c r="A1" s="44" t="s">
        <v>58</v>
      </c>
      <c r="B1" s="44"/>
      <c r="C1" s="44"/>
      <c r="D1" s="44"/>
      <c r="E1" s="44"/>
    </row>
    <row r="2" spans="1:5" x14ac:dyDescent="0.25">
      <c r="A2" s="44" t="s">
        <v>36</v>
      </c>
      <c r="B2" s="44"/>
      <c r="C2" s="44"/>
      <c r="D2" s="44"/>
      <c r="E2" s="44"/>
    </row>
    <row r="3" spans="1:5" x14ac:dyDescent="0.25">
      <c r="A3" s="44" t="s">
        <v>46</v>
      </c>
      <c r="B3" s="44"/>
      <c r="C3" s="44"/>
      <c r="D3" s="44"/>
      <c r="E3" s="44"/>
    </row>
    <row r="4" spans="1:5" x14ac:dyDescent="0.25">
      <c r="A4" s="44" t="s">
        <v>43</v>
      </c>
      <c r="B4" s="44"/>
      <c r="C4" s="44"/>
    </row>
    <row r="5" spans="1:5" x14ac:dyDescent="0.25">
      <c r="A5" s="44" t="s">
        <v>53</v>
      </c>
      <c r="B5" s="44"/>
      <c r="C5" s="44"/>
    </row>
    <row r="6" spans="1:5" x14ac:dyDescent="0.25">
      <c r="A6" s="44" t="s">
        <v>2</v>
      </c>
      <c r="B6" s="44"/>
      <c r="C6" s="44"/>
    </row>
    <row r="7" spans="1:5" x14ac:dyDescent="0.25">
      <c r="A7" s="44" t="s">
        <v>3</v>
      </c>
      <c r="B7" s="44"/>
      <c r="C7" s="44"/>
    </row>
    <row r="9" spans="1:5" ht="42.75" x14ac:dyDescent="0.25">
      <c r="A9" s="3" t="s">
        <v>0</v>
      </c>
      <c r="B9" s="3" t="s">
        <v>1</v>
      </c>
      <c r="C9" s="3" t="s">
        <v>42</v>
      </c>
      <c r="D9" s="3" t="s">
        <v>41</v>
      </c>
    </row>
    <row r="10" spans="1:5" ht="19.5" customHeight="1" x14ac:dyDescent="0.25">
      <c r="A10" s="3" t="s">
        <v>6</v>
      </c>
      <c r="B10" s="12" t="s">
        <v>5</v>
      </c>
      <c r="C10" s="33">
        <f>SUM(C11:C15)</f>
        <v>42857.14</v>
      </c>
      <c r="D10" s="33">
        <f>SUM(D11:D15)</f>
        <v>42871</v>
      </c>
    </row>
    <row r="11" spans="1:5" ht="27.75" customHeight="1" x14ac:dyDescent="0.25">
      <c r="A11" s="16" t="s">
        <v>11</v>
      </c>
      <c r="B11" s="14" t="s">
        <v>55</v>
      </c>
      <c r="C11" s="34">
        <v>15000</v>
      </c>
      <c r="D11" s="34">
        <v>15000</v>
      </c>
    </row>
    <row r="12" spans="1:5" ht="30" x14ac:dyDescent="0.25">
      <c r="A12" s="16" t="s">
        <v>20</v>
      </c>
      <c r="B12" s="14" t="s">
        <v>56</v>
      </c>
      <c r="C12" s="34">
        <v>27857.14</v>
      </c>
      <c r="D12" s="34">
        <v>27871</v>
      </c>
    </row>
    <row r="13" spans="1:5" x14ac:dyDescent="0.25">
      <c r="A13" s="16" t="s">
        <v>21</v>
      </c>
      <c r="B13" s="14" t="s">
        <v>30</v>
      </c>
      <c r="C13" s="34"/>
      <c r="D13" s="34"/>
    </row>
    <row r="14" spans="1:5" x14ac:dyDescent="0.25">
      <c r="A14" s="16" t="s">
        <v>22</v>
      </c>
      <c r="B14" s="14" t="s">
        <v>35</v>
      </c>
      <c r="C14" s="34"/>
      <c r="D14" s="34"/>
    </row>
    <row r="15" spans="1:5" ht="30" x14ac:dyDescent="0.25">
      <c r="A15" s="29" t="s">
        <v>39</v>
      </c>
      <c r="B15" s="28" t="s">
        <v>57</v>
      </c>
      <c r="C15" s="34"/>
      <c r="D15" s="34"/>
      <c r="E15" s="27"/>
    </row>
    <row r="16" spans="1:5" x14ac:dyDescent="0.25">
      <c r="A16" s="13" t="s">
        <v>7</v>
      </c>
      <c r="B16" s="5" t="s">
        <v>8</v>
      </c>
      <c r="C16" s="35">
        <f>C17+C22</f>
        <v>68500</v>
      </c>
      <c r="D16" s="35">
        <f>D17+D28</f>
        <v>51086.659999999996</v>
      </c>
    </row>
    <row r="17" spans="1:4" x14ac:dyDescent="0.25">
      <c r="A17" s="17" t="s">
        <v>11</v>
      </c>
      <c r="B17" s="2" t="s">
        <v>9</v>
      </c>
      <c r="C17" s="36">
        <f>C18</f>
        <v>58900</v>
      </c>
      <c r="D17" s="36">
        <f>D18+D22</f>
        <v>51086.659999999996</v>
      </c>
    </row>
    <row r="18" spans="1:4" x14ac:dyDescent="0.25">
      <c r="A18" s="18" t="s">
        <v>10</v>
      </c>
      <c r="B18" s="4" t="s">
        <v>12</v>
      </c>
      <c r="C18" s="37">
        <f>SUM(C19:C21)</f>
        <v>58900</v>
      </c>
      <c r="D18" s="42">
        <f>SUM(D19:D21)</f>
        <v>48032.53</v>
      </c>
    </row>
    <row r="19" spans="1:4" x14ac:dyDescent="0.25">
      <c r="A19" s="18"/>
      <c r="B19" s="9" t="s">
        <v>13</v>
      </c>
      <c r="C19" s="37">
        <v>39000</v>
      </c>
      <c r="D19" s="42">
        <v>38591.08</v>
      </c>
    </row>
    <row r="20" spans="1:4" x14ac:dyDescent="0.25">
      <c r="A20" s="18"/>
      <c r="B20" s="9" t="s">
        <v>14</v>
      </c>
      <c r="C20" s="37">
        <v>10800</v>
      </c>
      <c r="D20" s="42">
        <v>1788</v>
      </c>
    </row>
    <row r="21" spans="1:4" x14ac:dyDescent="0.25">
      <c r="A21" s="18"/>
      <c r="B21" s="9" t="s">
        <v>15</v>
      </c>
      <c r="C21" s="37">
        <v>9100</v>
      </c>
      <c r="D21" s="42">
        <v>7653.45</v>
      </c>
    </row>
    <row r="22" spans="1:4" x14ac:dyDescent="0.25">
      <c r="A22" s="5" t="s">
        <v>17</v>
      </c>
      <c r="B22" s="2" t="s">
        <v>16</v>
      </c>
      <c r="C22" s="36">
        <f>SUM(C23:C27)</f>
        <v>9600</v>
      </c>
      <c r="D22" s="43">
        <f>SUM(D23:D28)</f>
        <v>3054.13</v>
      </c>
    </row>
    <row r="23" spans="1:4" x14ac:dyDescent="0.25">
      <c r="A23" s="2"/>
      <c r="B23" s="15" t="s">
        <v>23</v>
      </c>
      <c r="C23" s="37">
        <v>2000</v>
      </c>
      <c r="D23" s="42">
        <v>387.39</v>
      </c>
    </row>
    <row r="24" spans="1:4" x14ac:dyDescent="0.25">
      <c r="A24" s="2"/>
      <c r="B24" s="9" t="s">
        <v>24</v>
      </c>
      <c r="C24" s="37">
        <v>1500</v>
      </c>
      <c r="D24" s="42">
        <v>884.28</v>
      </c>
    </row>
    <row r="25" spans="1:4" x14ac:dyDescent="0.25">
      <c r="A25" s="2"/>
      <c r="B25" s="9" t="s">
        <v>25</v>
      </c>
      <c r="C25" s="37">
        <v>3600</v>
      </c>
      <c r="D25" s="42">
        <v>1010.31</v>
      </c>
    </row>
    <row r="26" spans="1:4" x14ac:dyDescent="0.25">
      <c r="A26" s="2"/>
      <c r="B26" s="9" t="s">
        <v>26</v>
      </c>
      <c r="C26" s="37">
        <v>500</v>
      </c>
      <c r="D26" s="42">
        <v>337.25</v>
      </c>
    </row>
    <row r="27" spans="1:4" x14ac:dyDescent="0.25">
      <c r="A27" s="2"/>
      <c r="B27" s="9" t="s">
        <v>27</v>
      </c>
      <c r="C27" s="37">
        <v>2000</v>
      </c>
      <c r="D27" s="42">
        <v>434.9</v>
      </c>
    </row>
    <row r="28" spans="1:4" x14ac:dyDescent="0.25">
      <c r="A28" s="2"/>
      <c r="B28" s="9" t="s">
        <v>44</v>
      </c>
      <c r="C28" s="37">
        <v>0</v>
      </c>
      <c r="D28" s="37">
        <v>0</v>
      </c>
    </row>
    <row r="29" spans="1:4" x14ac:dyDescent="0.25">
      <c r="A29" s="5" t="s">
        <v>18</v>
      </c>
      <c r="B29" s="5" t="s">
        <v>54</v>
      </c>
      <c r="C29" s="36">
        <f>C10-C16</f>
        <v>-25642.86</v>
      </c>
      <c r="D29" s="36">
        <f>D10-D16</f>
        <v>-8215.6599999999962</v>
      </c>
    </row>
    <row r="30" spans="1:4" x14ac:dyDescent="0.25">
      <c r="A30" s="5" t="s">
        <v>19</v>
      </c>
      <c r="B30" s="24" t="s">
        <v>31</v>
      </c>
      <c r="C30" s="36">
        <f>C31+C34</f>
        <v>25642.86</v>
      </c>
      <c r="D30" s="36">
        <f>D31+D34</f>
        <v>8215.66</v>
      </c>
    </row>
    <row r="31" spans="1:4" s="32" customFormat="1" ht="13.5" customHeight="1" x14ac:dyDescent="0.25">
      <c r="A31" s="30" t="s">
        <v>11</v>
      </c>
      <c r="B31" s="31" t="s">
        <v>32</v>
      </c>
      <c r="C31" s="38">
        <f>C33+C32</f>
        <v>25642.86</v>
      </c>
      <c r="D31" s="38">
        <f>D32+D33</f>
        <v>8320.75</v>
      </c>
    </row>
    <row r="32" spans="1:4" s="32" customFormat="1" ht="13.5" customHeight="1" x14ac:dyDescent="0.25">
      <c r="A32" s="30" t="s">
        <v>10</v>
      </c>
      <c r="B32" s="31" t="s">
        <v>33</v>
      </c>
      <c r="C32" s="41">
        <v>46394.75</v>
      </c>
      <c r="D32" s="40">
        <v>46241.83</v>
      </c>
    </row>
    <row r="33" spans="1:4" s="32" customFormat="1" ht="13.5" customHeight="1" x14ac:dyDescent="0.25">
      <c r="A33" s="30" t="s">
        <v>17</v>
      </c>
      <c r="B33" s="31" t="s">
        <v>34</v>
      </c>
      <c r="C33" s="40">
        <v>-20751.89</v>
      </c>
      <c r="D33" s="40">
        <v>-37921.08</v>
      </c>
    </row>
    <row r="34" spans="1:4" ht="12.75" customHeight="1" x14ac:dyDescent="0.25">
      <c r="A34" s="17" t="s">
        <v>20</v>
      </c>
      <c r="B34" s="8" t="s">
        <v>48</v>
      </c>
      <c r="C34" s="39">
        <f>C36+C35</f>
        <v>0</v>
      </c>
      <c r="D34" s="39">
        <f>D36+D35</f>
        <v>-105.09</v>
      </c>
    </row>
    <row r="35" spans="1:4" ht="12.75" customHeight="1" x14ac:dyDescent="0.25">
      <c r="A35" s="17" t="s">
        <v>49</v>
      </c>
      <c r="B35" s="8" t="s">
        <v>52</v>
      </c>
      <c r="C35" s="37">
        <v>0</v>
      </c>
      <c r="D35" s="37">
        <v>152.91999999999999</v>
      </c>
    </row>
    <row r="36" spans="1:4" ht="12.75" customHeight="1" x14ac:dyDescent="0.25">
      <c r="A36" s="17" t="s">
        <v>50</v>
      </c>
      <c r="B36" s="8" t="s">
        <v>51</v>
      </c>
      <c r="C36" s="37">
        <v>0</v>
      </c>
      <c r="D36" s="37">
        <v>-258.01</v>
      </c>
    </row>
    <row r="37" spans="1:4" ht="15" customHeight="1" x14ac:dyDescent="0.35">
      <c r="A37" s="19"/>
      <c r="B37" s="26"/>
      <c r="C37" s="21"/>
    </row>
    <row r="38" spans="1:4" x14ac:dyDescent="0.25">
      <c r="B38" s="10" t="s">
        <v>59</v>
      </c>
    </row>
    <row r="39" spans="1:4" x14ac:dyDescent="0.25">
      <c r="B39" s="1" t="s">
        <v>47</v>
      </c>
    </row>
  </sheetData>
  <mergeCells count="7">
    <mergeCell ref="A7:C7"/>
    <mergeCell ref="A1:E1"/>
    <mergeCell ref="A2:E2"/>
    <mergeCell ref="A3:E3"/>
    <mergeCell ref="A4:C4"/>
    <mergeCell ref="A5:C5"/>
    <mergeCell ref="A6:C6"/>
  </mergeCells>
  <pageMargins left="0.31496062992125984" right="0.31496062992125984" top="0.35433070866141736" bottom="0.15748031496062992" header="0.31496062992125984" footer="0.31496062992125984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2016</vt:lpstr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2019-01-18T08:27:45Z</dcterms:modified>
</cp:coreProperties>
</file>