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\Desktop\V i K ASOCIACIA\2015\ГФО 2015\"/>
    </mc:Choice>
  </mc:AlternateContent>
  <bookViews>
    <workbookView xWindow="0" yWindow="0" windowWidth="24000" windowHeight="9735" activeTab="4"/>
  </bookViews>
  <sheets>
    <sheet name="ОПР" sheetId="1" r:id="rId1"/>
    <sheet name="БАЛАНС" sheetId="2" r:id="rId2"/>
    <sheet name="ОСК" sheetId="3" r:id="rId3"/>
    <sheet name="ОПП" sheetId="4" r:id="rId4"/>
    <sheet name="ОТЧЕТ БЮДЖЕТ 2015" sheetId="5" r:id="rId5"/>
  </sheets>
  <definedNames>
    <definedName name="_xlnm.Print_Area" localSheetId="1">БАЛАНС!$A$1:$D$58</definedName>
  </definedNames>
  <calcPr calcId="152511"/>
</workbook>
</file>

<file path=xl/calcChain.xml><?xml version="1.0" encoding="utf-8"?>
<calcChain xmlns="http://schemas.openxmlformats.org/spreadsheetml/2006/main">
  <c r="D37" i="5" l="1"/>
  <c r="C37" i="5"/>
  <c r="D34" i="5"/>
  <c r="D33" i="5" s="1"/>
  <c r="C34" i="5"/>
  <c r="C33" i="5" s="1"/>
  <c r="D30" i="5"/>
  <c r="C30" i="5"/>
  <c r="C29" i="5"/>
  <c r="C27" i="5"/>
  <c r="D26" i="5"/>
  <c r="C26" i="5"/>
  <c r="C25" i="5"/>
  <c r="C24" i="5"/>
  <c r="C23" i="5" s="1"/>
  <c r="D23" i="5"/>
  <c r="D19" i="5"/>
  <c r="C19" i="5"/>
  <c r="D18" i="5"/>
  <c r="D17" i="5" s="1"/>
  <c r="D12" i="5"/>
  <c r="D10" i="5" s="1"/>
  <c r="C10" i="5"/>
  <c r="C18" i="5" l="1"/>
  <c r="C17" i="5" s="1"/>
  <c r="C32" i="5" s="1"/>
  <c r="D32" i="5"/>
  <c r="B30" i="4"/>
  <c r="C11" i="1" l="1"/>
</calcChain>
</file>

<file path=xl/sharedStrings.xml><?xml version="1.0" encoding="utf-8"?>
<sst xmlns="http://schemas.openxmlformats.org/spreadsheetml/2006/main" count="257" uniqueCount="167">
  <si>
    <t xml:space="preserve">ОТЧЕТ </t>
  </si>
  <si>
    <t xml:space="preserve">за приходите и разходите </t>
  </si>
  <si>
    <t xml:space="preserve">  </t>
  </si>
  <si>
    <t xml:space="preserve">Наименование на приходите и разходите </t>
  </si>
  <si>
    <t>Приложения</t>
  </si>
  <si>
    <t>текуща година                    (в хил.лв.)</t>
  </si>
  <si>
    <t>предходна година                      (в хил.лв.)</t>
  </si>
  <si>
    <t xml:space="preserve">1. Приходи от регламентирана дейност </t>
  </si>
  <si>
    <t>Х</t>
  </si>
  <si>
    <t>2. Разходи за регламентирана дейност  (2.1 : 2.6.)</t>
  </si>
  <si>
    <t>2.1.Разходи за материали</t>
  </si>
  <si>
    <t>2.2. Разходи за външни услуги</t>
  </si>
  <si>
    <t>2.3. Разходи за персонала</t>
  </si>
  <si>
    <t>2.4. Амортизация</t>
  </si>
  <si>
    <t>2.5. Други разходи</t>
  </si>
  <si>
    <t xml:space="preserve">2.6. Разпределени средства от концесионни и/или други плащания, съгл. договора с ВиК оператора </t>
  </si>
  <si>
    <t>3. Финансови приходи/ (разходи) (3.1 +3.2.)</t>
  </si>
  <si>
    <t xml:space="preserve">3.1. Лихвени приходи/(разходи) </t>
  </si>
  <si>
    <t xml:space="preserve">3.2. Банкови такси и комисионни </t>
  </si>
  <si>
    <t>Резултат от регламентирана дейност (1-2-3)</t>
  </si>
  <si>
    <t>Примерен Отчет за приходите и разходите</t>
  </si>
  <si>
    <t>Примерен баланс</t>
  </si>
  <si>
    <t xml:space="preserve">СЧЕТОВОДЕН БАЛАНС </t>
  </si>
  <si>
    <t>Раздели, групи и статии</t>
  </si>
  <si>
    <t>Текуща година      (в хил.лв.)</t>
  </si>
  <si>
    <t>предходна година       (в хил.лв.)</t>
  </si>
  <si>
    <t>АКТИВ</t>
  </si>
  <si>
    <t>Раздел Б.  Нетекущи активи</t>
  </si>
  <si>
    <t xml:space="preserve">Раздел В. Текущи активи  </t>
  </si>
  <si>
    <t>Материални запаси</t>
  </si>
  <si>
    <t>Вземания</t>
  </si>
  <si>
    <t>Парични средства</t>
  </si>
  <si>
    <t>Всичко текущи активи</t>
  </si>
  <si>
    <t xml:space="preserve">Раздел Г. Разходи за бъдещи периоди  </t>
  </si>
  <si>
    <t>ПАСИВ</t>
  </si>
  <si>
    <t>Раздел А: Собствен капитал</t>
  </si>
  <si>
    <t>Записан капитал</t>
  </si>
  <si>
    <t xml:space="preserve">Резерви </t>
  </si>
  <si>
    <t>Натрупана печалба (загуба) от минали години</t>
  </si>
  <si>
    <t>Текущ резултат</t>
  </si>
  <si>
    <t>Общо за раздел А</t>
  </si>
  <si>
    <t>Раздел Б. Провизии и сходни задължения</t>
  </si>
  <si>
    <t>Общо раздел Б</t>
  </si>
  <si>
    <t>Раздел В. Задължения</t>
  </si>
  <si>
    <t>Задължения към собствениците на ВиК системи, в т.ч.:</t>
  </si>
  <si>
    <t xml:space="preserve">         -  до 1 година</t>
  </si>
  <si>
    <t>- над 1 година</t>
  </si>
  <si>
    <t>Задължения към доставчици/изпълнители, в т.ч.:</t>
  </si>
  <si>
    <t xml:space="preserve">          - над 1 година</t>
  </si>
  <si>
    <t>Задължения към персонала, в т.ч.:</t>
  </si>
  <si>
    <t>Задължения за данъци и осигуровки, в т.ч.:</t>
  </si>
  <si>
    <t>Други задължения, в т.ч.:</t>
  </si>
  <si>
    <t>Общо раздел В</t>
  </si>
  <si>
    <t>Г. Финансирания и приходи за бъдещи периоди, в т.ч.:</t>
  </si>
  <si>
    <t>Общо раздел Г</t>
  </si>
  <si>
    <t>Примерен отчет за собствения капитал</t>
  </si>
  <si>
    <t xml:space="preserve">ОТЧЕТ ЗА ПРОМЕНИТЕ В СОБСТВЕНИЯ КАПИТАЛ </t>
  </si>
  <si>
    <t>Записан капитал      (в хил.лв.)</t>
  </si>
  <si>
    <t>Резултат от предходни години       (в хил.лв.)</t>
  </si>
  <si>
    <t>Общо собствен капитал              (в хил.лв.)</t>
  </si>
  <si>
    <t>Разпределение на резултата</t>
  </si>
  <si>
    <t xml:space="preserve">Резултат за периода  </t>
  </si>
  <si>
    <t>Резерви                   (в хил.лв.)</t>
  </si>
  <si>
    <t>Текущ  резултат          (в хил.лв.)</t>
  </si>
  <si>
    <t>Салдо към 31 декември 2014 г.</t>
  </si>
  <si>
    <t>Примерен отчет за паричните потоци</t>
  </si>
  <si>
    <t xml:space="preserve">за паричните потоци </t>
  </si>
  <si>
    <t xml:space="preserve">Наименование на потоците </t>
  </si>
  <si>
    <t xml:space="preserve">I. Наличност на парични средства в началото на периода </t>
  </si>
  <si>
    <t xml:space="preserve">II. Парични потоци от регламентирана дейност </t>
  </si>
  <si>
    <t xml:space="preserve">А. Постъпления от регламентирана дейност </t>
  </si>
  <si>
    <t xml:space="preserve">5. Получени обезщетения за застраховане </t>
  </si>
  <si>
    <t xml:space="preserve">6. Постъпления от банкови и валутни операции </t>
  </si>
  <si>
    <t xml:space="preserve">Всичко постъпления от регламентирана дейност </t>
  </si>
  <si>
    <t xml:space="preserve">Б. Плащания за регламентирана дейност </t>
  </si>
  <si>
    <t>1. Изплатени суми на собственици на ВиК системи</t>
  </si>
  <si>
    <t xml:space="preserve">2. Изплатени заплати </t>
  </si>
  <si>
    <t xml:space="preserve">3. Изплатени осигуровки </t>
  </si>
  <si>
    <t xml:space="preserve">4. Плащания по банкови и валутни операции </t>
  </si>
  <si>
    <t xml:space="preserve">6. Други плащания </t>
  </si>
  <si>
    <t xml:space="preserve">Всичко плащания за регламентирана дейност </t>
  </si>
  <si>
    <t xml:space="preserve">В. Нетен паричен поток от регламентирана дейност </t>
  </si>
  <si>
    <t xml:space="preserve">IІІ. Наличност на парични средства в края на периода </t>
  </si>
  <si>
    <t xml:space="preserve">предходна година                 (в хил.лв.) </t>
  </si>
  <si>
    <t>текуща година                (в хил.лв.)</t>
  </si>
  <si>
    <t>1. Финансиране на текущата дейност от държавата - средства осигурени от бюджета на МРРБ, съгл. чл. 198в, ал. 13 от ЗВ</t>
  </si>
  <si>
    <t>2. 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</t>
  </si>
  <si>
    <t>5. Плащания за услуги, консумативи и материали</t>
  </si>
  <si>
    <t>4. Дарения от физически или юридически лица, както и от международни финансови институции, фондове и програми</t>
  </si>
  <si>
    <t>3. Постъпления от  концесионни такси и други плащания от ВиК оператора</t>
  </si>
  <si>
    <t>7. Други приходи, вкл. и предвидени в нормативни актове</t>
  </si>
  <si>
    <t xml:space="preserve">за 2015 година </t>
  </si>
  <si>
    <t>Дата:  29.01.2016</t>
  </si>
  <si>
    <t>Салдо на 1 януари 2014 г.</t>
  </si>
  <si>
    <t>Салдо към 31 декември 2015 г.</t>
  </si>
  <si>
    <t>на АВ и К на обособена територия Велико Търново обслужвана от В и К Йовковци ООД</t>
  </si>
  <si>
    <t xml:space="preserve">за  2015 година. </t>
  </si>
  <si>
    <t xml:space="preserve">за годината, завършваща на  31 декември 2015 година </t>
  </si>
  <si>
    <t>-</t>
  </si>
  <si>
    <t>Раздел А. Записан, но невнесен капитал</t>
  </si>
  <si>
    <t>СУМА НА АКТИВА</t>
  </si>
  <si>
    <t>Раздел Д. Задбалансови активи</t>
  </si>
  <si>
    <t>Приходи за бъдещи периоди и финансирания</t>
  </si>
  <si>
    <t>СУМА НА ПАСИВА</t>
  </si>
  <si>
    <t>Раздел Д. Задбалансови пасиви</t>
  </si>
  <si>
    <t>НА АСОЦИАЦИЯ ПО В И К НА ОБОСОБЕНАТА ТЕРИТОРИЯ - ВЕЛИКО ТЪРНОВО</t>
  </si>
  <si>
    <t>ОБСЛУЖВАНА ОТ ВиК "ЙОВКОВЦИ" ООД ВЕЛИКО ТЪРНОВО</t>
  </si>
  <si>
    <t>№ ПО РЕД</t>
  </si>
  <si>
    <t>ВИД РАЗХОД</t>
  </si>
  <si>
    <t>ГОДИШЕН РАЗМЕР В ЛЕВА</t>
  </si>
  <si>
    <t>ГОДИШЕН ОТЧЕТ В ЛЕВА</t>
  </si>
  <si>
    <t>I. </t>
  </si>
  <si>
    <t>ПРИХОДИ - ВСИЧКО</t>
  </si>
  <si>
    <t>1.</t>
  </si>
  <si>
    <t>Финансиране на текущата дейност от държавата - средства осигурени от бюджета на МРР, съгл. чл. 198в, ал. 13 от ЗВ</t>
  </si>
  <si>
    <t xml:space="preserve"> 2.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</si>
  <si>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2015 год.</t>
  </si>
  <si>
    <t>3.</t>
  </si>
  <si>
    <t>Дарения от физически или юридически лица, както и от международни финансови институции, фондове и програми</t>
  </si>
  <si>
    <t>4.</t>
  </si>
  <si>
    <t>Други приходи, вкл. и предвидени в нормативни актове</t>
  </si>
  <si>
    <t>5.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</si>
  <si>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2014 год.</t>
  </si>
  <si>
    <t>Лихви по сметки</t>
  </si>
  <si>
    <t>II. </t>
  </si>
  <si>
    <t>РАЗХОДИ - ВСИЧКО</t>
  </si>
  <si>
    <t xml:space="preserve"> 1.</t>
  </si>
  <si>
    <t xml:space="preserve"> Текущи разходи</t>
  </si>
  <si>
    <t>1.1.</t>
  </si>
  <si>
    <t xml:space="preserve">Персонал, други възнаграждения и плащания на персонал, задължителни осигурителни вноски от работодателя 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</si>
  <si>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</si>
  <si>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</si>
  <si>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задължителни осигурителни вноски от работодатели</t>
  </si>
  <si>
    <t>1.2.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</si>
  <si>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</si>
  <si>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</si>
  <si>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</si>
  <si>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</si>
  <si>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</si>
  <si>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разходи за застраховки на ДМА (офисно обзавеждане и оборудване)</t>
  </si>
  <si>
    <t xml:space="preserve">   - други разходи, некласифицирани другаде</t>
  </si>
  <si>
    <t xml:space="preserve"> Капиталови разходи</t>
  </si>
  <si>
    <t>2.1.</t>
  </si>
  <si>
    <t>Придобиване на дълготрайни активи и основен ремонт</t>
  </si>
  <si>
    <t>III.</t>
  </si>
  <si>
    <t>ОБЩО СРЕДСТВА ЗА 2015 ГОДИНА НЕОБХОДИМИ КАТО БЮДЖЕТНО САЛДО (+/-)        (І. - ІІ.)</t>
  </si>
  <si>
    <t>IV.</t>
  </si>
  <si>
    <t xml:space="preserve">ФИНАНСИРАНЕ </t>
  </si>
  <si>
    <t>Депозити и средства по сметки – нето (+/-)</t>
  </si>
  <si>
    <t>Остатък в левове по сметки от предходния период (+)</t>
  </si>
  <si>
    <t>наличност по сметки в края на периода (-)</t>
  </si>
  <si>
    <t>2.</t>
  </si>
  <si>
    <t>Касови наличности – нето (+/-)</t>
  </si>
  <si>
    <t>остатък в касата в  левове от предходния период (+)</t>
  </si>
  <si>
    <t>2.2.</t>
  </si>
  <si>
    <t>наличност в касата в левове в края на периода (-)</t>
  </si>
  <si>
    <t xml:space="preserve">Изготвил:                                                                                </t>
  </si>
  <si>
    <t xml:space="preserve">                                                            </t>
  </si>
  <si>
    <t xml:space="preserve">                                                                                                                                                                      ПРОФ. Д.ИК.Н. ПЕНЧО ПЕНЧЕВ</t>
  </si>
  <si>
    <t>ОТЧЕТ ЗА ИЗПЪЛНЕНИЕТО НА БЮДЖЕТ</t>
  </si>
  <si>
    <t xml:space="preserve"> 2015 ГОДИНА</t>
  </si>
  <si>
    <t xml:space="preserve"> Председател на АВиК ПРОФ.Д.ИК.Н ПЕНЧО ПЕНЧЕВ:/п/</t>
  </si>
  <si>
    <t>Съставител: ЕЛЕНА ИВАНОВА/п/</t>
  </si>
  <si>
    <t>Съставител: ЕЛЕНА ИВАНОВА /п/</t>
  </si>
  <si>
    <t>Елена Иванова-финансист /п/</t>
  </si>
  <si>
    <t xml:space="preserve">                                                                                                                                           УТВЪРДИЛ: /п/</t>
  </si>
  <si>
    <t xml:space="preserve">                                                                                                                                              ПРЕДСЕДАТЕЛ НА АВиК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</si>
</sst>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2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2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1"/>
      <name val="Times New Roman CYR"/>
    </font>
    <font>
      <sz val="12"/>
      <name val="Times New Roman CYR"/>
    </font>
    <font>
      <b/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2" borderId="2" applyNumberFormat="0" applyAlignment="0" applyProtection="0"/>
    <xf numFmtId="0" fontId="11" fillId="15" borderId="3" applyNumberFormat="0" applyAlignment="0" applyProtection="0"/>
    <xf numFmtId="0" fontId="12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7" borderId="0" applyNumberFormat="0" applyBorder="0" applyAlignment="0" applyProtection="0"/>
    <xf numFmtId="0" fontId="1" fillId="0" borderId="0"/>
    <xf numFmtId="0" fontId="6" fillId="4" borderId="8" applyNumberFormat="0" applyAlignment="0" applyProtection="0"/>
    <xf numFmtId="0" fontId="20" fillId="2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43" fillId="0" borderId="0"/>
  </cellStyleXfs>
  <cellXfs count="1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0" borderId="0" xfId="0" applyFont="1"/>
    <xf numFmtId="0" fontId="2" fillId="0" borderId="0" xfId="0" applyFont="1"/>
    <xf numFmtId="0" fontId="29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0" borderId="0" xfId="0" applyFont="1"/>
    <xf numFmtId="0" fontId="2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4" fillId="17" borderId="11" xfId="0" applyFont="1" applyFill="1" applyBorder="1" applyAlignment="1">
      <alignment horizontal="center" vertical="center" wrapText="1"/>
    </xf>
    <xf numFmtId="0" fontId="5" fillId="17" borderId="28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8" fillId="17" borderId="13" xfId="0" applyFont="1" applyFill="1" applyBorder="1" applyAlignment="1">
      <alignment vertical="center" wrapText="1"/>
    </xf>
    <xf numFmtId="0" fontId="24" fillId="17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4" fillId="17" borderId="29" xfId="0" applyFont="1" applyFill="1" applyBorder="1" applyAlignment="1">
      <alignment horizontal="center" vertical="center" wrapText="1"/>
    </xf>
    <xf numFmtId="0" fontId="4" fillId="17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31" fillId="0" borderId="0" xfId="0" applyFont="1"/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2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0" xfId="0" applyFont="1"/>
    <xf numFmtId="0" fontId="36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right" vertical="center"/>
    </xf>
    <xf numFmtId="164" fontId="38" fillId="0" borderId="0" xfId="0" applyNumberFormat="1" applyFont="1" applyBorder="1" applyAlignment="1">
      <alignment horizontal="right" vertical="center" wrapText="1"/>
    </xf>
    <xf numFmtId="0" fontId="38" fillId="0" borderId="33" xfId="0" applyFont="1" applyBorder="1" applyAlignment="1">
      <alignment horizontal="right" vertical="center"/>
    </xf>
    <xf numFmtId="164" fontId="31" fillId="0" borderId="0" xfId="0" applyNumberFormat="1" applyFont="1" applyBorder="1"/>
    <xf numFmtId="164" fontId="31" fillId="0" borderId="0" xfId="0" applyNumberFormat="1" applyFont="1"/>
    <xf numFmtId="0" fontId="40" fillId="0" borderId="13" xfId="0" applyFont="1" applyBorder="1" applyAlignment="1">
      <alignment horizontal="center" vertical="center"/>
    </xf>
    <xf numFmtId="14" fontId="40" fillId="0" borderId="13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4" fontId="31" fillId="0" borderId="0" xfId="0" applyNumberFormat="1" applyFont="1"/>
    <xf numFmtId="0" fontId="38" fillId="0" borderId="25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164" fontId="42" fillId="0" borderId="0" xfId="0" applyNumberFormat="1" applyFont="1" applyBorder="1" applyAlignment="1">
      <alignment horizontal="right"/>
    </xf>
    <xf numFmtId="0" fontId="32" fillId="0" borderId="0" xfId="0" applyFont="1"/>
    <xf numFmtId="9" fontId="31" fillId="0" borderId="0" xfId="0" applyNumberFormat="1" applyFont="1" applyBorder="1"/>
    <xf numFmtId="2" fontId="46" fillId="0" borderId="0" xfId="0" applyNumberFormat="1" applyFont="1" applyBorder="1"/>
    <xf numFmtId="0" fontId="2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2" fillId="0" borderId="32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41" fillId="0" borderId="32" xfId="0" applyFont="1" applyBorder="1" applyAlignment="1">
      <alignment vertical="center" wrapText="1"/>
    </xf>
    <xf numFmtId="0" fontId="41" fillId="0" borderId="32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44" fillId="18" borderId="32" xfId="44" applyFont="1" applyFill="1" applyBorder="1" applyAlignment="1">
      <alignment vertical="center"/>
    </xf>
    <xf numFmtId="0" fontId="44" fillId="18" borderId="32" xfId="44" applyFont="1" applyFill="1" applyBorder="1" applyAlignment="1">
      <alignment horizontal="left" vertical="center"/>
    </xf>
    <xf numFmtId="0" fontId="32" fillId="0" borderId="36" xfId="0" applyFont="1" applyBorder="1" applyAlignment="1">
      <alignment vertical="center" wrapText="1"/>
    </xf>
    <xf numFmtId="0" fontId="45" fillId="19" borderId="35" xfId="44" applyFont="1" applyFill="1" applyBorder="1" applyAlignment="1">
      <alignment horizontal="left" wrapText="1"/>
    </xf>
    <xf numFmtId="0" fontId="34" fillId="0" borderId="37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164" fontId="37" fillId="0" borderId="38" xfId="0" applyNumberFormat="1" applyFont="1" applyBorder="1" applyAlignment="1">
      <alignment horizontal="right"/>
    </xf>
    <xf numFmtId="164" fontId="37" fillId="0" borderId="12" xfId="0" applyNumberFormat="1" applyFont="1" applyBorder="1" applyAlignment="1">
      <alignment horizontal="right"/>
    </xf>
    <xf numFmtId="164" fontId="38" fillId="0" borderId="38" xfId="0" applyNumberFormat="1" applyFont="1" applyBorder="1" applyAlignment="1">
      <alignment horizontal="right" vertical="center" wrapText="1"/>
    </xf>
    <xf numFmtId="164" fontId="38" fillId="0" borderId="12" xfId="0" applyNumberFormat="1" applyFont="1" applyBorder="1" applyAlignment="1">
      <alignment horizontal="right" vertical="center" wrapText="1"/>
    </xf>
    <xf numFmtId="164" fontId="36" fillId="0" borderId="38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right"/>
    </xf>
    <xf numFmtId="164" fontId="39" fillId="0" borderId="38" xfId="0" applyNumberFormat="1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164" fontId="42" fillId="0" borderId="38" xfId="0" applyNumberFormat="1" applyFont="1" applyBorder="1" applyAlignment="1">
      <alignment horizontal="right"/>
    </xf>
    <xf numFmtId="164" fontId="42" fillId="0" borderId="12" xfId="0" applyNumberFormat="1" applyFont="1" applyBorder="1" applyAlignment="1">
      <alignment horizontal="right"/>
    </xf>
    <xf numFmtId="164" fontId="37" fillId="0" borderId="13" xfId="0" applyNumberFormat="1" applyFont="1" applyBorder="1" applyAlignment="1">
      <alignment horizontal="right"/>
    </xf>
    <xf numFmtId="164" fontId="42" fillId="0" borderId="39" xfId="0" applyNumberFormat="1" applyFont="1" applyBorder="1" applyAlignment="1">
      <alignment horizontal="right"/>
    </xf>
    <xf numFmtId="164" fontId="42" fillId="0" borderId="27" xfId="0" applyNumberFormat="1" applyFont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3" fillId="17" borderId="28" xfId="0" applyFont="1" applyFill="1" applyBorder="1" applyAlignment="1">
      <alignment vertical="center" wrapText="1"/>
    </xf>
    <xf numFmtId="0" fontId="3" fillId="17" borderId="13" xfId="0" applyFont="1" applyFill="1" applyBorder="1" applyAlignment="1">
      <alignment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4" fillId="17" borderId="15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1"/>
    <cellStyle name="Normal_EBK_PROJECT_2001-last" xfId="44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zoomScaleNormal="100" zoomScaleSheetLayoutView="100" workbookViewId="0">
      <selection activeCell="A32" sqref="A32"/>
    </sheetView>
  </sheetViews>
  <sheetFormatPr defaultRowHeight="15.75"/>
  <cols>
    <col min="1" max="1" width="101.42578125" style="3" customWidth="1"/>
    <col min="2" max="2" width="14.28515625" style="3" customWidth="1"/>
    <col min="3" max="3" width="13" style="3" customWidth="1"/>
    <col min="4" max="4" width="14.42578125" style="3" customWidth="1"/>
    <col min="5" max="16384" width="9.140625" style="3"/>
  </cols>
  <sheetData>
    <row r="1" spans="1:4">
      <c r="A1" s="115" t="s">
        <v>20</v>
      </c>
      <c r="B1" s="115"/>
      <c r="C1" s="115"/>
      <c r="D1" s="115"/>
    </row>
    <row r="2" spans="1:4">
      <c r="A2" s="113" t="s">
        <v>0</v>
      </c>
      <c r="B2" s="113"/>
      <c r="C2" s="113"/>
      <c r="D2" s="113"/>
    </row>
    <row r="3" spans="1:4">
      <c r="A3" s="113" t="s">
        <v>1</v>
      </c>
      <c r="B3" s="113"/>
      <c r="C3" s="113"/>
      <c r="D3" s="113"/>
    </row>
    <row r="4" spans="1:4">
      <c r="A4" s="4"/>
    </row>
    <row r="5" spans="1:4">
      <c r="A5" s="114" t="s">
        <v>95</v>
      </c>
      <c r="B5" s="114"/>
      <c r="C5" s="114"/>
      <c r="D5" s="114"/>
    </row>
    <row r="6" spans="1:4">
      <c r="A6" s="114" t="s">
        <v>91</v>
      </c>
      <c r="B6" s="114"/>
      <c r="C6" s="114"/>
      <c r="D6" s="114"/>
    </row>
    <row r="7" spans="1:4" ht="16.5" thickBot="1">
      <c r="A7" s="2"/>
    </row>
    <row r="8" spans="1:4" ht="49.5" customHeight="1">
      <c r="A8" s="52" t="s">
        <v>3</v>
      </c>
      <c r="B8" s="53" t="s">
        <v>4</v>
      </c>
      <c r="C8" s="53" t="s">
        <v>5</v>
      </c>
      <c r="D8" s="54" t="s">
        <v>6</v>
      </c>
    </row>
    <row r="9" spans="1:4">
      <c r="A9" s="44">
        <v>1</v>
      </c>
      <c r="B9" s="38">
        <v>2</v>
      </c>
      <c r="C9" s="38">
        <v>3</v>
      </c>
      <c r="D9" s="45">
        <v>4</v>
      </c>
    </row>
    <row r="10" spans="1:4" ht="23.25" customHeight="1">
      <c r="A10" s="55" t="s">
        <v>7</v>
      </c>
      <c r="B10" s="39" t="s">
        <v>8</v>
      </c>
      <c r="C10" s="39">
        <v>12</v>
      </c>
      <c r="D10" s="47" t="s">
        <v>98</v>
      </c>
    </row>
    <row r="11" spans="1:4" ht="23.25" customHeight="1">
      <c r="A11" s="55" t="s">
        <v>9</v>
      </c>
      <c r="B11" s="39"/>
      <c r="C11" s="39">
        <f>SUM(C12:C16)</f>
        <v>12</v>
      </c>
      <c r="D11" s="47" t="s">
        <v>98</v>
      </c>
    </row>
    <row r="12" spans="1:4" ht="23.25" customHeight="1">
      <c r="A12" s="55" t="s">
        <v>10</v>
      </c>
      <c r="B12" s="39"/>
      <c r="C12" s="39"/>
      <c r="D12" s="31"/>
    </row>
    <row r="13" spans="1:4" ht="23.25" customHeight="1">
      <c r="A13" s="55" t="s">
        <v>11</v>
      </c>
      <c r="B13" s="39" t="s">
        <v>8</v>
      </c>
      <c r="C13" s="39">
        <v>11</v>
      </c>
      <c r="D13" s="31"/>
    </row>
    <row r="14" spans="1:4" ht="23.25" customHeight="1">
      <c r="A14" s="55" t="s">
        <v>12</v>
      </c>
      <c r="B14" s="39" t="s">
        <v>8</v>
      </c>
      <c r="C14" s="39">
        <v>1</v>
      </c>
      <c r="D14" s="31"/>
    </row>
    <row r="15" spans="1:4" ht="23.25" customHeight="1">
      <c r="A15" s="55" t="s">
        <v>13</v>
      </c>
      <c r="B15" s="39"/>
      <c r="C15" s="39"/>
      <c r="D15" s="31"/>
    </row>
    <row r="16" spans="1:4" ht="23.25" customHeight="1">
      <c r="A16" s="55" t="s">
        <v>14</v>
      </c>
      <c r="B16" s="39" t="s">
        <v>8</v>
      </c>
      <c r="C16" s="39"/>
      <c r="D16" s="31"/>
    </row>
    <row r="17" spans="1:4" ht="20.25" customHeight="1">
      <c r="A17" s="55" t="s">
        <v>15</v>
      </c>
      <c r="B17" s="39" t="s">
        <v>8</v>
      </c>
      <c r="C17" s="39"/>
      <c r="D17" s="31"/>
    </row>
    <row r="18" spans="1:4" ht="23.25" customHeight="1">
      <c r="A18" s="55" t="s">
        <v>16</v>
      </c>
      <c r="B18" s="39"/>
      <c r="C18" s="39" t="s">
        <v>98</v>
      </c>
      <c r="D18" s="31" t="s">
        <v>2</v>
      </c>
    </row>
    <row r="19" spans="1:4" ht="23.25" customHeight="1">
      <c r="A19" s="55" t="s">
        <v>17</v>
      </c>
      <c r="B19" s="39"/>
      <c r="C19" s="39" t="s">
        <v>2</v>
      </c>
      <c r="D19" s="31" t="s">
        <v>2</v>
      </c>
    </row>
    <row r="20" spans="1:4" ht="23.25" customHeight="1">
      <c r="A20" s="55" t="s">
        <v>18</v>
      </c>
      <c r="B20" s="39"/>
      <c r="C20" s="39" t="s">
        <v>2</v>
      </c>
      <c r="D20" s="31" t="s">
        <v>2</v>
      </c>
    </row>
    <row r="21" spans="1:4" ht="23.25" customHeight="1" thickBot="1">
      <c r="A21" s="56" t="s">
        <v>19</v>
      </c>
      <c r="B21" s="50"/>
      <c r="C21" s="50" t="s">
        <v>98</v>
      </c>
      <c r="D21" s="57" t="s">
        <v>98</v>
      </c>
    </row>
    <row r="23" spans="1:4">
      <c r="A23" s="6" t="s">
        <v>92</v>
      </c>
    </row>
    <row r="24" spans="1:4">
      <c r="A24" s="6"/>
    </row>
    <row r="25" spans="1:4">
      <c r="A25" s="6"/>
    </row>
    <row r="26" spans="1:4">
      <c r="A26" s="6" t="s">
        <v>161</v>
      </c>
    </row>
    <row r="27" spans="1:4">
      <c r="A27" s="6"/>
    </row>
    <row r="29" spans="1:4">
      <c r="A29" s="3" t="s">
        <v>162</v>
      </c>
    </row>
  </sheetData>
  <mergeCells count="5">
    <mergeCell ref="A2:D2"/>
    <mergeCell ref="A3:D3"/>
    <mergeCell ref="A5:D5"/>
    <mergeCell ref="A6:D6"/>
    <mergeCell ref="A1:D1"/>
  </mergeCells>
  <pageMargins left="0.51181102362204722" right="0.51181102362204722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view="pageBreakPreview" topLeftCell="A34" zoomScaleNormal="100" zoomScaleSheetLayoutView="100" workbookViewId="0">
      <selection activeCell="A58" sqref="A58"/>
    </sheetView>
  </sheetViews>
  <sheetFormatPr defaultRowHeight="15"/>
  <cols>
    <col min="1" max="1" width="53" customWidth="1"/>
    <col min="2" max="2" width="12.28515625" customWidth="1"/>
    <col min="3" max="3" width="15.7109375" customWidth="1"/>
    <col min="4" max="4" width="16.85546875" customWidth="1"/>
  </cols>
  <sheetData>
    <row r="1" spans="1:4">
      <c r="A1" s="117" t="s">
        <v>21</v>
      </c>
      <c r="B1" s="117"/>
      <c r="C1" s="117"/>
      <c r="D1" s="117"/>
    </row>
    <row r="2" spans="1:4" ht="15.75">
      <c r="A2" s="113" t="s">
        <v>22</v>
      </c>
      <c r="B2" s="113"/>
      <c r="C2" s="113"/>
      <c r="D2" s="113"/>
    </row>
    <row r="3" spans="1:4" ht="10.5" customHeight="1">
      <c r="A3" s="8"/>
      <c r="B3" s="7"/>
      <c r="C3" s="7"/>
      <c r="D3" s="7"/>
    </row>
    <row r="4" spans="1:4" s="3" customFormat="1" ht="15.75">
      <c r="A4" s="114" t="s">
        <v>95</v>
      </c>
      <c r="B4" s="114"/>
      <c r="C4" s="114"/>
      <c r="D4" s="114"/>
    </row>
    <row r="5" spans="1:4" s="3" customFormat="1" ht="15.75">
      <c r="A5" s="114" t="s">
        <v>91</v>
      </c>
      <c r="B5" s="114"/>
      <c r="C5" s="114"/>
      <c r="D5" s="114"/>
    </row>
    <row r="6" spans="1:4" ht="8.25" customHeight="1" thickBot="1">
      <c r="A6" s="2"/>
    </row>
    <row r="7" spans="1:4" ht="28.5" customHeight="1">
      <c r="A7" s="41" t="s">
        <v>23</v>
      </c>
      <c r="B7" s="42" t="s">
        <v>4</v>
      </c>
      <c r="C7" s="42" t="s">
        <v>24</v>
      </c>
      <c r="D7" s="43" t="s">
        <v>25</v>
      </c>
    </row>
    <row r="8" spans="1:4">
      <c r="A8" s="44">
        <v>1</v>
      </c>
      <c r="B8" s="38">
        <v>2</v>
      </c>
      <c r="C8" s="38">
        <v>3</v>
      </c>
      <c r="D8" s="45">
        <v>4</v>
      </c>
    </row>
    <row r="9" spans="1:4" ht="15.75">
      <c r="A9" s="46" t="s">
        <v>26</v>
      </c>
      <c r="B9" s="27"/>
      <c r="C9" s="30"/>
      <c r="D9" s="31"/>
    </row>
    <row r="10" spans="1:4" ht="20.25" customHeight="1">
      <c r="A10" s="46" t="s">
        <v>99</v>
      </c>
      <c r="B10" s="27"/>
      <c r="C10" s="30"/>
      <c r="D10" s="31"/>
    </row>
    <row r="11" spans="1:4" ht="20.25" customHeight="1">
      <c r="A11" s="46" t="s">
        <v>27</v>
      </c>
      <c r="B11" s="27" t="s">
        <v>8</v>
      </c>
      <c r="C11" s="39"/>
      <c r="D11" s="31" t="s">
        <v>2</v>
      </c>
    </row>
    <row r="12" spans="1:4" ht="20.25" customHeight="1">
      <c r="A12" s="46" t="s">
        <v>28</v>
      </c>
      <c r="B12" s="27"/>
      <c r="C12" s="30" t="s">
        <v>2</v>
      </c>
      <c r="D12" s="31" t="s">
        <v>2</v>
      </c>
    </row>
    <row r="13" spans="1:4" ht="20.25" customHeight="1">
      <c r="A13" s="13" t="s">
        <v>29</v>
      </c>
      <c r="B13" s="27" t="s">
        <v>8</v>
      </c>
      <c r="C13" s="30"/>
      <c r="D13" s="31"/>
    </row>
    <row r="14" spans="1:4" ht="20.25" customHeight="1">
      <c r="A14" s="13" t="s">
        <v>30</v>
      </c>
      <c r="B14" s="27" t="s">
        <v>8</v>
      </c>
      <c r="C14" s="39">
        <v>9</v>
      </c>
      <c r="D14" s="31"/>
    </row>
    <row r="15" spans="1:4" ht="20.25" customHeight="1">
      <c r="A15" s="13" t="s">
        <v>31</v>
      </c>
      <c r="B15" s="27" t="s">
        <v>8</v>
      </c>
      <c r="C15" s="39">
        <v>13</v>
      </c>
      <c r="D15" s="47">
        <v>2</v>
      </c>
    </row>
    <row r="16" spans="1:4" ht="20.25" customHeight="1">
      <c r="A16" s="46" t="s">
        <v>32</v>
      </c>
      <c r="B16" s="27"/>
      <c r="C16" s="39">
        <v>22</v>
      </c>
      <c r="D16" s="47">
        <v>2</v>
      </c>
    </row>
    <row r="17" spans="1:4" ht="17.25" customHeight="1">
      <c r="A17" s="46" t="s">
        <v>33</v>
      </c>
      <c r="B17" s="27" t="s">
        <v>8</v>
      </c>
      <c r="C17" s="30"/>
      <c r="D17" s="31"/>
    </row>
    <row r="18" spans="1:4" ht="17.25" customHeight="1">
      <c r="A18" s="48" t="s">
        <v>100</v>
      </c>
      <c r="B18" s="37"/>
      <c r="C18" s="40">
        <v>22</v>
      </c>
      <c r="D18" s="49">
        <v>22</v>
      </c>
    </row>
    <row r="19" spans="1:4" ht="17.25" customHeight="1">
      <c r="A19" s="46" t="s">
        <v>101</v>
      </c>
      <c r="B19" s="27"/>
      <c r="C19" s="39">
        <v>15</v>
      </c>
      <c r="D19" s="31"/>
    </row>
    <row r="20" spans="1:4" ht="17.25" customHeight="1">
      <c r="A20" s="46" t="s">
        <v>34</v>
      </c>
      <c r="B20" s="27"/>
      <c r="C20" s="30"/>
      <c r="D20" s="31"/>
    </row>
    <row r="21" spans="1:4" ht="17.25" customHeight="1">
      <c r="A21" s="46" t="s">
        <v>35</v>
      </c>
      <c r="B21" s="27"/>
      <c r="C21" s="30" t="s">
        <v>2</v>
      </c>
      <c r="D21" s="31" t="s">
        <v>2</v>
      </c>
    </row>
    <row r="22" spans="1:4" ht="18.75" customHeight="1">
      <c r="A22" s="13" t="s">
        <v>36</v>
      </c>
      <c r="B22" s="27"/>
      <c r="C22" s="30" t="s">
        <v>2</v>
      </c>
      <c r="D22" s="31" t="s">
        <v>2</v>
      </c>
    </row>
    <row r="23" spans="1:4" ht="18.75" customHeight="1">
      <c r="A23" s="13" t="s">
        <v>37</v>
      </c>
      <c r="B23" s="27"/>
      <c r="C23" s="30" t="s">
        <v>2</v>
      </c>
      <c r="D23" s="31" t="s">
        <v>2</v>
      </c>
    </row>
    <row r="24" spans="1:4" ht="18.75" customHeight="1">
      <c r="A24" s="13" t="s">
        <v>38</v>
      </c>
      <c r="B24" s="27"/>
      <c r="C24" s="30"/>
      <c r="D24" s="31"/>
    </row>
    <row r="25" spans="1:4" ht="18.75" customHeight="1">
      <c r="A25" s="13" t="s">
        <v>39</v>
      </c>
      <c r="B25" s="27"/>
      <c r="C25" s="30"/>
      <c r="D25" s="31"/>
    </row>
    <row r="26" spans="1:4" ht="18.75" customHeight="1">
      <c r="A26" s="46" t="s">
        <v>40</v>
      </c>
      <c r="B26" s="27"/>
      <c r="C26" s="30"/>
      <c r="D26" s="31"/>
    </row>
    <row r="27" spans="1:4" ht="18.75" customHeight="1">
      <c r="A27" s="46" t="s">
        <v>41</v>
      </c>
      <c r="B27" s="27"/>
      <c r="C27" s="30"/>
      <c r="D27" s="31"/>
    </row>
    <row r="28" spans="1:4" ht="17.25" customHeight="1">
      <c r="A28" s="46" t="s">
        <v>42</v>
      </c>
      <c r="B28" s="27"/>
      <c r="C28" s="30"/>
      <c r="D28" s="31"/>
    </row>
    <row r="29" spans="1:4" ht="14.25" customHeight="1">
      <c r="A29" s="46" t="s">
        <v>43</v>
      </c>
      <c r="B29" s="27"/>
      <c r="C29" s="30"/>
      <c r="D29" s="31"/>
    </row>
    <row r="30" spans="1:4" ht="14.25" customHeight="1">
      <c r="A30" s="13" t="s">
        <v>44</v>
      </c>
      <c r="B30" s="116" t="s">
        <v>8</v>
      </c>
      <c r="C30" s="30"/>
      <c r="D30" s="31"/>
    </row>
    <row r="31" spans="1:4" ht="18.75" customHeight="1">
      <c r="A31" s="13" t="s">
        <v>45</v>
      </c>
      <c r="B31" s="116"/>
      <c r="C31" s="30"/>
      <c r="D31" s="31"/>
    </row>
    <row r="32" spans="1:4" ht="14.25" customHeight="1">
      <c r="A32" s="15" t="s">
        <v>46</v>
      </c>
      <c r="B32" s="116"/>
      <c r="C32" s="30"/>
      <c r="D32" s="31"/>
    </row>
    <row r="33" spans="1:4" ht="14.25" customHeight="1">
      <c r="A33" s="13" t="s">
        <v>47</v>
      </c>
      <c r="B33" s="116"/>
      <c r="C33" s="30" t="s">
        <v>2</v>
      </c>
      <c r="D33" s="31" t="s">
        <v>2</v>
      </c>
    </row>
    <row r="34" spans="1:4" ht="18" customHeight="1">
      <c r="A34" s="13" t="s">
        <v>45</v>
      </c>
      <c r="B34" s="116"/>
      <c r="C34" s="30"/>
      <c r="D34" s="31"/>
    </row>
    <row r="35" spans="1:4" ht="15.75" customHeight="1">
      <c r="A35" s="13" t="s">
        <v>48</v>
      </c>
      <c r="B35" s="116"/>
      <c r="C35" s="30"/>
      <c r="D35" s="31"/>
    </row>
    <row r="36" spans="1:4" ht="15.75" customHeight="1">
      <c r="A36" s="13" t="s">
        <v>49</v>
      </c>
      <c r="B36" s="116"/>
      <c r="C36" s="30"/>
      <c r="D36" s="31"/>
    </row>
    <row r="37" spans="1:4" ht="18.75" customHeight="1">
      <c r="A37" s="13" t="s">
        <v>45</v>
      </c>
      <c r="B37" s="116"/>
      <c r="C37" s="30"/>
      <c r="D37" s="31"/>
    </row>
    <row r="38" spans="1:4" ht="13.5" customHeight="1">
      <c r="A38" s="13" t="s">
        <v>48</v>
      </c>
      <c r="B38" s="116"/>
      <c r="C38" s="30"/>
      <c r="D38" s="31"/>
    </row>
    <row r="39" spans="1:4" ht="13.5" customHeight="1">
      <c r="A39" s="13" t="s">
        <v>50</v>
      </c>
      <c r="B39" s="116"/>
      <c r="C39" s="30"/>
      <c r="D39" s="31"/>
    </row>
    <row r="40" spans="1:4" ht="17.25" customHeight="1">
      <c r="A40" s="13" t="s">
        <v>45</v>
      </c>
      <c r="B40" s="116"/>
      <c r="C40" s="30"/>
      <c r="D40" s="31"/>
    </row>
    <row r="41" spans="1:4" ht="13.5" customHeight="1">
      <c r="A41" s="13" t="s">
        <v>48</v>
      </c>
      <c r="B41" s="116"/>
      <c r="C41" s="30"/>
      <c r="D41" s="31"/>
    </row>
    <row r="42" spans="1:4" ht="13.5" customHeight="1">
      <c r="A42" s="13" t="s">
        <v>51</v>
      </c>
      <c r="B42" s="116" t="s">
        <v>8</v>
      </c>
      <c r="C42" s="32"/>
      <c r="D42" s="33"/>
    </row>
    <row r="43" spans="1:4" ht="20.25" customHeight="1">
      <c r="A43" s="13" t="s">
        <v>45</v>
      </c>
      <c r="B43" s="116"/>
      <c r="C43" s="32"/>
      <c r="D43" s="33"/>
    </row>
    <row r="44" spans="1:4" ht="20.25" customHeight="1">
      <c r="A44" s="13" t="s">
        <v>48</v>
      </c>
      <c r="B44" s="116"/>
      <c r="C44" s="32"/>
      <c r="D44" s="33"/>
    </row>
    <row r="45" spans="1:4" ht="20.25" customHeight="1">
      <c r="A45" s="46" t="s">
        <v>52</v>
      </c>
      <c r="B45" s="27"/>
      <c r="C45" s="32"/>
      <c r="D45" s="33"/>
    </row>
    <row r="46" spans="1:4" ht="20.25" customHeight="1">
      <c r="A46" s="46" t="s">
        <v>53</v>
      </c>
      <c r="B46" s="27" t="s">
        <v>8</v>
      </c>
      <c r="C46" s="30"/>
      <c r="D46" s="31"/>
    </row>
    <row r="47" spans="1:4" ht="20.25" customHeight="1">
      <c r="A47" s="13" t="s">
        <v>102</v>
      </c>
      <c r="B47" s="27"/>
      <c r="C47" s="39">
        <v>22</v>
      </c>
      <c r="D47" s="47">
        <v>2</v>
      </c>
    </row>
    <row r="48" spans="1:4" ht="20.25" customHeight="1">
      <c r="A48" s="46" t="s">
        <v>54</v>
      </c>
      <c r="B48" s="27"/>
      <c r="C48" s="39">
        <v>22</v>
      </c>
      <c r="D48" s="47">
        <v>2</v>
      </c>
    </row>
    <row r="49" spans="1:4" ht="20.25" customHeight="1">
      <c r="A49" s="48" t="s">
        <v>103</v>
      </c>
      <c r="B49" s="37"/>
      <c r="C49" s="40">
        <v>22</v>
      </c>
      <c r="D49" s="49">
        <v>2</v>
      </c>
    </row>
    <row r="50" spans="1:4" ht="20.25" customHeight="1" thickBot="1">
      <c r="A50" s="34" t="s">
        <v>104</v>
      </c>
      <c r="B50" s="35"/>
      <c r="C50" s="50">
        <v>15</v>
      </c>
      <c r="D50" s="36"/>
    </row>
    <row r="51" spans="1:4" ht="20.25" customHeight="1">
      <c r="A51" s="23"/>
      <c r="B51" s="24"/>
      <c r="C51" s="25"/>
      <c r="D51" s="25"/>
    </row>
    <row r="52" spans="1:4" s="3" customFormat="1" ht="15.75">
      <c r="A52" s="6" t="s">
        <v>92</v>
      </c>
    </row>
    <row r="53" spans="1:4" s="3" customFormat="1" ht="15.75">
      <c r="A53" s="6"/>
    </row>
    <row r="54" spans="1:4" s="3" customFormat="1" ht="15.75">
      <c r="A54" s="6"/>
    </row>
    <row r="55" spans="1:4" s="3" customFormat="1" ht="15.75">
      <c r="A55" s="6" t="s">
        <v>161</v>
      </c>
    </row>
    <row r="56" spans="1:4" s="3" customFormat="1" ht="15.75">
      <c r="A56" s="6"/>
    </row>
    <row r="57" spans="1:4" s="3" customFormat="1" ht="15.75"/>
    <row r="58" spans="1:4" s="3" customFormat="1" ht="15.75">
      <c r="A58" s="3" t="s">
        <v>163</v>
      </c>
    </row>
  </sheetData>
  <mergeCells count="9">
    <mergeCell ref="B33:B35"/>
    <mergeCell ref="B36:B38"/>
    <mergeCell ref="B39:B41"/>
    <mergeCell ref="B42:B44"/>
    <mergeCell ref="A1:D1"/>
    <mergeCell ref="A2:D2"/>
    <mergeCell ref="A4:D4"/>
    <mergeCell ref="A5:D5"/>
    <mergeCell ref="B30:B32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85" zoomScaleNormal="100" zoomScaleSheetLayoutView="85" workbookViewId="0">
      <selection activeCell="A25" sqref="A25"/>
    </sheetView>
  </sheetViews>
  <sheetFormatPr defaultRowHeight="15"/>
  <cols>
    <col min="1" max="1" width="32" customWidth="1"/>
    <col min="2" max="2" width="16.85546875" customWidth="1"/>
    <col min="3" max="3" width="13.28515625" customWidth="1"/>
    <col min="4" max="4" width="17.85546875" customWidth="1"/>
    <col min="5" max="5" width="15.85546875" customWidth="1"/>
    <col min="6" max="6" width="20.42578125" customWidth="1"/>
  </cols>
  <sheetData>
    <row r="1" spans="1:6">
      <c r="A1" s="117" t="s">
        <v>55</v>
      </c>
      <c r="B1" s="117"/>
      <c r="C1" s="117"/>
      <c r="D1" s="117"/>
      <c r="E1" s="117"/>
      <c r="F1" s="117"/>
    </row>
    <row r="2" spans="1:6">
      <c r="A2" s="11"/>
    </row>
    <row r="3" spans="1:6" ht="21" customHeight="1">
      <c r="A3" s="113" t="s">
        <v>56</v>
      </c>
      <c r="B3" s="113"/>
      <c r="C3" s="113"/>
      <c r="D3" s="113"/>
      <c r="E3" s="113"/>
      <c r="F3" s="113"/>
    </row>
    <row r="4" spans="1:6" ht="9.75" customHeight="1">
      <c r="A4" s="1"/>
    </row>
    <row r="5" spans="1:6" s="3" customFormat="1" ht="15.75" customHeight="1">
      <c r="A5" s="114" t="s">
        <v>95</v>
      </c>
      <c r="B5" s="114"/>
      <c r="C5" s="114"/>
      <c r="D5" s="114"/>
      <c r="E5" s="114"/>
      <c r="F5" s="114"/>
    </row>
    <row r="6" spans="1:6" ht="31.5" customHeight="1">
      <c r="A6" s="114" t="s">
        <v>97</v>
      </c>
      <c r="B6" s="114"/>
      <c r="C6" s="114"/>
      <c r="D6" s="114"/>
      <c r="E6" s="114"/>
      <c r="F6" s="114"/>
    </row>
    <row r="7" spans="1:6" ht="15.75" thickBot="1">
      <c r="A7" s="12"/>
    </row>
    <row r="8" spans="1:6" ht="30.75" customHeight="1">
      <c r="A8" s="118"/>
      <c r="B8" s="120" t="s">
        <v>57</v>
      </c>
      <c r="C8" s="120" t="s">
        <v>62</v>
      </c>
      <c r="D8" s="120" t="s">
        <v>58</v>
      </c>
      <c r="E8" s="120" t="s">
        <v>63</v>
      </c>
      <c r="F8" s="122" t="s">
        <v>59</v>
      </c>
    </row>
    <row r="9" spans="1:6" ht="9" customHeight="1">
      <c r="A9" s="119"/>
      <c r="B9" s="121"/>
      <c r="C9" s="121"/>
      <c r="D9" s="121"/>
      <c r="E9" s="121"/>
      <c r="F9" s="123"/>
    </row>
    <row r="10" spans="1:6">
      <c r="A10" s="44">
        <v>1</v>
      </c>
      <c r="B10" s="38">
        <v>2</v>
      </c>
      <c r="C10" s="38">
        <v>3</v>
      </c>
      <c r="D10" s="38">
        <v>4</v>
      </c>
      <c r="E10" s="38">
        <v>5</v>
      </c>
      <c r="F10" s="45">
        <v>6</v>
      </c>
    </row>
    <row r="11" spans="1:6">
      <c r="A11" s="46" t="s">
        <v>93</v>
      </c>
      <c r="B11" s="27"/>
      <c r="C11" s="27"/>
      <c r="D11" s="27"/>
      <c r="E11" s="10"/>
      <c r="F11" s="14"/>
    </row>
    <row r="12" spans="1:6" ht="20.25" customHeight="1">
      <c r="A12" s="13" t="s">
        <v>60</v>
      </c>
      <c r="B12" s="27"/>
      <c r="C12" s="27"/>
      <c r="D12" s="27"/>
      <c r="E12" s="9" t="s">
        <v>2</v>
      </c>
      <c r="F12" s="16" t="s">
        <v>2</v>
      </c>
    </row>
    <row r="13" spans="1:6" ht="20.25" customHeight="1">
      <c r="A13" s="13" t="s">
        <v>61</v>
      </c>
      <c r="B13" s="27"/>
      <c r="C13" s="27"/>
      <c r="D13" s="27"/>
      <c r="E13" s="9" t="s">
        <v>2</v>
      </c>
      <c r="F13" s="16" t="s">
        <v>2</v>
      </c>
    </row>
    <row r="14" spans="1:6" ht="20.25" customHeight="1">
      <c r="A14" s="46" t="s">
        <v>64</v>
      </c>
      <c r="B14" s="27"/>
      <c r="C14" s="27"/>
      <c r="D14" s="27"/>
      <c r="E14" s="10"/>
      <c r="F14" s="14"/>
    </row>
    <row r="15" spans="1:6" ht="20.25" customHeight="1">
      <c r="A15" s="13" t="s">
        <v>60</v>
      </c>
      <c r="B15" s="27"/>
      <c r="C15" s="27"/>
      <c r="D15" s="27"/>
      <c r="E15" s="10"/>
      <c r="F15" s="14"/>
    </row>
    <row r="16" spans="1:6" ht="20.25" customHeight="1">
      <c r="A16" s="13" t="s">
        <v>61</v>
      </c>
      <c r="B16" s="27"/>
      <c r="C16" s="27"/>
      <c r="D16" s="27"/>
      <c r="E16" s="10"/>
      <c r="F16" s="14"/>
    </row>
    <row r="17" spans="1:6" ht="20.25" customHeight="1" thickBot="1">
      <c r="A17" s="34" t="s">
        <v>94</v>
      </c>
      <c r="B17" s="35"/>
      <c r="C17" s="35"/>
      <c r="D17" s="35"/>
      <c r="E17" s="51"/>
      <c r="F17" s="36"/>
    </row>
    <row r="19" spans="1:6" s="3" customFormat="1" ht="15.75">
      <c r="A19" s="6" t="s">
        <v>92</v>
      </c>
    </row>
    <row r="20" spans="1:6" s="3" customFormat="1" ht="15.75">
      <c r="A20" s="6"/>
    </row>
    <row r="21" spans="1:6" s="3" customFormat="1" ht="15.75">
      <c r="A21" s="6"/>
    </row>
    <row r="22" spans="1:6" s="3" customFormat="1" ht="15.75">
      <c r="A22" s="6" t="s">
        <v>161</v>
      </c>
    </row>
    <row r="23" spans="1:6" s="3" customFormat="1" ht="15.75">
      <c r="A23" s="6"/>
    </row>
    <row r="24" spans="1:6" s="3" customFormat="1" ht="15.75"/>
    <row r="25" spans="1:6" s="3" customFormat="1" ht="15.75">
      <c r="A25" s="3" t="s">
        <v>163</v>
      </c>
    </row>
  </sheetData>
  <mergeCells count="10">
    <mergeCell ref="A6:F6"/>
    <mergeCell ref="A5:F5"/>
    <mergeCell ref="A3:F3"/>
    <mergeCell ref="A1:F1"/>
    <mergeCell ref="A8:A9"/>
    <mergeCell ref="B8:B9"/>
    <mergeCell ref="C8:C9"/>
    <mergeCell ref="D8:D9"/>
    <mergeCell ref="F8:F9"/>
    <mergeCell ref="E8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A39" sqref="A39"/>
    </sheetView>
  </sheetViews>
  <sheetFormatPr defaultColWidth="123.85546875" defaultRowHeight="15.75"/>
  <cols>
    <col min="1" max="1" width="124.85546875" style="22" customWidth="1"/>
    <col min="2" max="2" width="16.5703125" style="22" customWidth="1"/>
    <col min="3" max="3" width="18.28515625" style="22" customWidth="1"/>
    <col min="4" max="16384" width="123.85546875" style="22"/>
  </cols>
  <sheetData>
    <row r="1" spans="1:4">
      <c r="A1" s="117" t="s">
        <v>65</v>
      </c>
      <c r="B1" s="117"/>
      <c r="C1" s="117"/>
    </row>
    <row r="2" spans="1:4">
      <c r="A2" s="113" t="s">
        <v>0</v>
      </c>
      <c r="B2" s="113"/>
      <c r="C2" s="113"/>
    </row>
    <row r="3" spans="1:4">
      <c r="A3" s="113" t="s">
        <v>66</v>
      </c>
      <c r="B3" s="113"/>
      <c r="C3" s="113"/>
    </row>
    <row r="4" spans="1:4">
      <c r="A4" s="113"/>
      <c r="B4" s="113"/>
      <c r="C4" s="113"/>
    </row>
    <row r="5" spans="1:4" s="3" customFormat="1">
      <c r="A5" s="114" t="s">
        <v>95</v>
      </c>
      <c r="B5" s="114"/>
      <c r="C5" s="114"/>
      <c r="D5" s="26"/>
    </row>
    <row r="6" spans="1:4">
      <c r="A6" s="114" t="s">
        <v>96</v>
      </c>
      <c r="B6" s="114"/>
      <c r="C6" s="114"/>
    </row>
    <row r="7" spans="1:4" ht="16.5" thickBot="1">
      <c r="A7" s="2"/>
    </row>
    <row r="8" spans="1:4" ht="18" customHeight="1">
      <c r="A8" s="124" t="s">
        <v>67</v>
      </c>
      <c r="B8" s="126" t="s">
        <v>84</v>
      </c>
      <c r="C8" s="128" t="s">
        <v>83</v>
      </c>
    </row>
    <row r="9" spans="1:4" ht="15" customHeight="1">
      <c r="A9" s="125"/>
      <c r="B9" s="127"/>
      <c r="C9" s="129"/>
    </row>
    <row r="10" spans="1:4" ht="12.75" customHeight="1">
      <c r="A10" s="19">
        <v>1</v>
      </c>
      <c r="B10" s="20">
        <v>2</v>
      </c>
      <c r="C10" s="21">
        <v>3</v>
      </c>
    </row>
    <row r="11" spans="1:4" ht="23.25" customHeight="1">
      <c r="A11" s="58" t="s">
        <v>68</v>
      </c>
      <c r="B11" s="5">
        <v>2</v>
      </c>
      <c r="C11" s="28" t="s">
        <v>98</v>
      </c>
    </row>
    <row r="12" spans="1:4" ht="18.75" customHeight="1">
      <c r="A12" s="58" t="s">
        <v>69</v>
      </c>
      <c r="B12" s="5" t="s">
        <v>2</v>
      </c>
      <c r="C12" s="28" t="s">
        <v>2</v>
      </c>
    </row>
    <row r="13" spans="1:4" ht="18.75" customHeight="1">
      <c r="A13" s="58" t="s">
        <v>70</v>
      </c>
      <c r="B13" s="5"/>
      <c r="C13" s="28" t="s">
        <v>2</v>
      </c>
    </row>
    <row r="14" spans="1:4" ht="18.75" customHeight="1">
      <c r="A14" s="17" t="s">
        <v>85</v>
      </c>
      <c r="B14" s="5">
        <v>10</v>
      </c>
      <c r="C14" s="28">
        <v>2</v>
      </c>
    </row>
    <row r="15" spans="1:4" ht="30" customHeight="1">
      <c r="A15" s="17" t="s">
        <v>86</v>
      </c>
      <c r="B15" s="5">
        <v>13</v>
      </c>
      <c r="C15" s="28" t="s">
        <v>2</v>
      </c>
    </row>
    <row r="16" spans="1:4" ht="17.25" customHeight="1">
      <c r="A16" s="17" t="s">
        <v>89</v>
      </c>
      <c r="B16" s="5" t="s">
        <v>2</v>
      </c>
      <c r="C16" s="28" t="s">
        <v>2</v>
      </c>
    </row>
    <row r="17" spans="1:3" ht="17.25" customHeight="1">
      <c r="A17" s="17" t="s">
        <v>88</v>
      </c>
      <c r="B17" s="5" t="s">
        <v>2</v>
      </c>
      <c r="C17" s="28" t="s">
        <v>2</v>
      </c>
    </row>
    <row r="18" spans="1:3" ht="17.25" customHeight="1">
      <c r="A18" s="17" t="s">
        <v>71</v>
      </c>
      <c r="B18" s="5" t="s">
        <v>2</v>
      </c>
      <c r="C18" s="28" t="s">
        <v>2</v>
      </c>
    </row>
    <row r="19" spans="1:3" ht="17.25" customHeight="1">
      <c r="A19" s="17" t="s">
        <v>72</v>
      </c>
      <c r="B19" s="5" t="s">
        <v>2</v>
      </c>
      <c r="C19" s="28" t="s">
        <v>2</v>
      </c>
    </row>
    <row r="20" spans="1:3" ht="17.25" customHeight="1">
      <c r="A20" s="17" t="s">
        <v>90</v>
      </c>
      <c r="B20" s="5" t="s">
        <v>2</v>
      </c>
      <c r="C20" s="28" t="s">
        <v>2</v>
      </c>
    </row>
    <row r="21" spans="1:3" ht="23.25" customHeight="1">
      <c r="A21" s="59" t="s">
        <v>73</v>
      </c>
      <c r="B21" s="5">
        <v>23</v>
      </c>
      <c r="C21" s="28">
        <v>2</v>
      </c>
    </row>
    <row r="22" spans="1:3">
      <c r="A22" s="58" t="s">
        <v>74</v>
      </c>
      <c r="B22" s="5"/>
      <c r="C22" s="28" t="s">
        <v>2</v>
      </c>
    </row>
    <row r="23" spans="1:3">
      <c r="A23" s="17" t="s">
        <v>75</v>
      </c>
      <c r="B23" s="5" t="s">
        <v>2</v>
      </c>
      <c r="C23" s="28" t="s">
        <v>2</v>
      </c>
    </row>
    <row r="24" spans="1:3">
      <c r="A24" s="17" t="s">
        <v>76</v>
      </c>
      <c r="B24" s="5" t="s">
        <v>2</v>
      </c>
      <c r="C24" s="28" t="s">
        <v>2</v>
      </c>
    </row>
    <row r="25" spans="1:3">
      <c r="A25" s="17" t="s">
        <v>77</v>
      </c>
      <c r="B25" s="5">
        <v>1</v>
      </c>
      <c r="C25" s="28" t="s">
        <v>2</v>
      </c>
    </row>
    <row r="26" spans="1:3">
      <c r="A26" s="17" t="s">
        <v>78</v>
      </c>
      <c r="B26" s="5" t="s">
        <v>2</v>
      </c>
      <c r="C26" s="28" t="s">
        <v>2</v>
      </c>
    </row>
    <row r="27" spans="1:3">
      <c r="A27" s="17" t="s">
        <v>87</v>
      </c>
      <c r="B27" s="5">
        <v>11</v>
      </c>
      <c r="C27" s="28" t="s">
        <v>2</v>
      </c>
    </row>
    <row r="28" spans="1:3">
      <c r="A28" s="17" t="s">
        <v>79</v>
      </c>
      <c r="B28" s="5" t="s">
        <v>2</v>
      </c>
      <c r="C28" s="28" t="s">
        <v>2</v>
      </c>
    </row>
    <row r="29" spans="1:3">
      <c r="A29" s="59" t="s">
        <v>80</v>
      </c>
      <c r="B29" s="5">
        <v>12</v>
      </c>
      <c r="C29" s="28" t="s">
        <v>98</v>
      </c>
    </row>
    <row r="30" spans="1:3">
      <c r="A30" s="58" t="s">
        <v>81</v>
      </c>
      <c r="B30" s="5">
        <f>B21-B29</f>
        <v>11</v>
      </c>
      <c r="C30" s="28">
        <v>2</v>
      </c>
    </row>
    <row r="31" spans="1:3" ht="16.5" thickBot="1">
      <c r="A31" s="60" t="s">
        <v>82</v>
      </c>
      <c r="B31" s="18">
        <v>13</v>
      </c>
      <c r="C31" s="29">
        <v>2</v>
      </c>
    </row>
    <row r="32" spans="1:3" ht="12" customHeight="1"/>
    <row r="33" spans="1:1" s="3" customFormat="1">
      <c r="A33" s="6" t="s">
        <v>92</v>
      </c>
    </row>
    <row r="34" spans="1:1" s="3" customFormat="1">
      <c r="A34" s="6"/>
    </row>
    <row r="35" spans="1:1" s="3" customFormat="1">
      <c r="A35" s="6"/>
    </row>
    <row r="36" spans="1:1" s="3" customFormat="1">
      <c r="A36" s="6" t="s">
        <v>161</v>
      </c>
    </row>
    <row r="37" spans="1:1" s="3" customFormat="1">
      <c r="A37" s="6"/>
    </row>
    <row r="38" spans="1:1" s="3" customFormat="1"/>
    <row r="39" spans="1:1" s="3" customFormat="1">
      <c r="A39" s="3" t="s">
        <v>163</v>
      </c>
    </row>
  </sheetData>
  <mergeCells count="9">
    <mergeCell ref="A8:A9"/>
    <mergeCell ref="B8:B9"/>
    <mergeCell ref="C8:C9"/>
    <mergeCell ref="A1:C1"/>
    <mergeCell ref="A3:C3"/>
    <mergeCell ref="A4:C4"/>
    <mergeCell ref="A5:C5"/>
    <mergeCell ref="A6:C6"/>
    <mergeCell ref="A2:C2"/>
  </mergeCells>
  <pageMargins left="0.59055118110236227" right="0.39370078740157483" top="0.55118110236220474" bottom="0.35433070866141736" header="0.31496062992125984" footer="0.31496062992125984"/>
  <pageSetup paperSize="9" scale="83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2" sqref="B12"/>
    </sheetView>
  </sheetViews>
  <sheetFormatPr defaultRowHeight="15"/>
  <cols>
    <col min="1" max="1" width="4.85546875" style="61" customWidth="1"/>
    <col min="2" max="2" width="112.85546875" style="61" customWidth="1"/>
    <col min="3" max="3" width="17" style="61" customWidth="1"/>
    <col min="4" max="4" width="18.140625" style="61" customWidth="1"/>
    <col min="5" max="5" width="22.85546875" style="61" customWidth="1"/>
    <col min="6" max="16384" width="9.140625" style="61"/>
  </cols>
  <sheetData>
    <row r="1" spans="1:5">
      <c r="B1" s="131" t="s">
        <v>165</v>
      </c>
      <c r="C1" s="131"/>
      <c r="D1" s="62"/>
    </row>
    <row r="2" spans="1:5">
      <c r="B2" s="62" t="s">
        <v>158</v>
      </c>
      <c r="C2" s="62"/>
      <c r="D2" s="62"/>
    </row>
    <row r="3" spans="1:5">
      <c r="B3" s="132" t="s">
        <v>166</v>
      </c>
      <c r="C3" s="132"/>
      <c r="D3" s="63"/>
    </row>
    <row r="5" spans="1:5">
      <c r="A5" s="130" t="s">
        <v>159</v>
      </c>
      <c r="B5" s="130"/>
      <c r="C5" s="130"/>
      <c r="D5" s="64"/>
    </row>
    <row r="6" spans="1:5">
      <c r="A6" s="130" t="s">
        <v>160</v>
      </c>
      <c r="B6" s="130"/>
      <c r="C6" s="130"/>
      <c r="D6" s="64"/>
    </row>
    <row r="7" spans="1:5">
      <c r="A7" s="130" t="s">
        <v>105</v>
      </c>
      <c r="B7" s="130"/>
      <c r="C7" s="130"/>
      <c r="D7" s="64"/>
    </row>
    <row r="8" spans="1:5" ht="15.75" thickBot="1">
      <c r="A8" s="130" t="s">
        <v>106</v>
      </c>
      <c r="B8" s="130"/>
      <c r="C8" s="130"/>
      <c r="D8" s="64"/>
    </row>
    <row r="9" spans="1:5" s="67" customFormat="1" ht="25.5">
      <c r="A9" s="65" t="s">
        <v>107</v>
      </c>
      <c r="B9" s="66" t="s">
        <v>108</v>
      </c>
      <c r="C9" s="98" t="s">
        <v>109</v>
      </c>
      <c r="D9" s="99" t="s">
        <v>110</v>
      </c>
    </row>
    <row r="10" spans="1:5" ht="18.75">
      <c r="A10" s="68" t="s">
        <v>111</v>
      </c>
      <c r="B10" s="89" t="s">
        <v>112</v>
      </c>
      <c r="C10" s="100">
        <f>C11+C12+C13+C14+C15</f>
        <v>32251</v>
      </c>
      <c r="D10" s="101">
        <f>D11+D12+D13+D14+D15+D16</f>
        <v>23523.38</v>
      </c>
    </row>
    <row r="11" spans="1:5" ht="22.5" customHeight="1">
      <c r="A11" s="69" t="s">
        <v>113</v>
      </c>
      <c r="B11" s="90" t="s">
        <v>114</v>
      </c>
      <c r="C11" s="102">
        <v>10000</v>
      </c>
      <c r="D11" s="103">
        <v>10000</v>
      </c>
      <c r="E11" s="70"/>
    </row>
    <row r="12" spans="1:5" ht="30">
      <c r="A12" s="69" t="s">
        <v>115</v>
      </c>
      <c r="B12" s="90" t="s">
        <v>116</v>
      </c>
      <c r="C12" s="102">
        <v>18580</v>
      </c>
      <c r="D12" s="103">
        <f>18580-8729</f>
        <v>9851</v>
      </c>
      <c r="E12" s="70"/>
    </row>
    <row r="13" spans="1:5" ht="17.25" customHeight="1">
      <c r="A13" s="71" t="s">
        <v>117</v>
      </c>
      <c r="B13" s="90" t="s">
        <v>118</v>
      </c>
      <c r="C13" s="102">
        <v>0</v>
      </c>
      <c r="D13" s="103"/>
      <c r="E13" s="70"/>
    </row>
    <row r="14" spans="1:5" ht="17.25" customHeight="1">
      <c r="A14" s="71" t="s">
        <v>119</v>
      </c>
      <c r="B14" s="90" t="s">
        <v>120</v>
      </c>
      <c r="C14" s="102">
        <v>0</v>
      </c>
      <c r="D14" s="103"/>
      <c r="E14" s="72"/>
    </row>
    <row r="15" spans="1:5" ht="33.75" customHeight="1">
      <c r="A15" s="71" t="s">
        <v>121</v>
      </c>
      <c r="B15" s="90" t="s">
        <v>122</v>
      </c>
      <c r="C15" s="102">
        <v>3671</v>
      </c>
      <c r="D15" s="103">
        <v>3671</v>
      </c>
      <c r="E15" s="73"/>
    </row>
    <row r="16" spans="1:5" ht="33.75" customHeight="1">
      <c r="A16" s="71">
        <v>6</v>
      </c>
      <c r="B16" s="90" t="s">
        <v>123</v>
      </c>
      <c r="C16" s="102"/>
      <c r="D16" s="103">
        <v>1.38</v>
      </c>
      <c r="E16" s="73"/>
    </row>
    <row r="17" spans="1:4" ht="18.75">
      <c r="A17" s="68" t="s">
        <v>124</v>
      </c>
      <c r="B17" s="89" t="s">
        <v>125</v>
      </c>
      <c r="C17" s="100">
        <f>C18+C30</f>
        <v>34296</v>
      </c>
      <c r="D17" s="101">
        <f>D18+D30</f>
        <v>12464.130000000001</v>
      </c>
    </row>
    <row r="18" spans="1:4" ht="15.75">
      <c r="A18" s="69" t="s">
        <v>126</v>
      </c>
      <c r="B18" s="90" t="s">
        <v>127</v>
      </c>
      <c r="C18" s="104">
        <f>C19+C23</f>
        <v>34296</v>
      </c>
      <c r="D18" s="105">
        <f>D19+D23</f>
        <v>11798.92</v>
      </c>
    </row>
    <row r="19" spans="1:4" ht="17.25" customHeight="1">
      <c r="A19" s="69" t="s">
        <v>128</v>
      </c>
      <c r="B19" s="90" t="s">
        <v>129</v>
      </c>
      <c r="C19" s="106">
        <f>C20+C21+C22</f>
        <v>26100</v>
      </c>
      <c r="D19" s="107">
        <f>D20+D21+D22</f>
        <v>10909.28</v>
      </c>
    </row>
    <row r="20" spans="1:4" ht="15.75">
      <c r="A20" s="74"/>
      <c r="B20" s="91" t="s">
        <v>130</v>
      </c>
      <c r="C20" s="108">
        <v>12100</v>
      </c>
      <c r="D20" s="109"/>
    </row>
    <row r="21" spans="1:4" ht="15.75">
      <c r="A21" s="75"/>
      <c r="B21" s="91" t="s">
        <v>131</v>
      </c>
      <c r="C21" s="108">
        <v>10000</v>
      </c>
      <c r="D21" s="109">
        <v>10010</v>
      </c>
    </row>
    <row r="22" spans="1:4" ht="15.75">
      <c r="A22" s="75"/>
      <c r="B22" s="92" t="s">
        <v>132</v>
      </c>
      <c r="C22" s="108">
        <v>4000</v>
      </c>
      <c r="D22" s="109">
        <v>899.28</v>
      </c>
    </row>
    <row r="23" spans="1:4" ht="15.75">
      <c r="A23" s="69" t="s">
        <v>133</v>
      </c>
      <c r="B23" s="93" t="s">
        <v>134</v>
      </c>
      <c r="C23" s="106">
        <f>C24+C25+C26+C27+C28+C29</f>
        <v>8196</v>
      </c>
      <c r="D23" s="107">
        <f>D24+D25+D26+D27+D28+D29</f>
        <v>889.6400000000001</v>
      </c>
    </row>
    <row r="24" spans="1:4" ht="17.25" customHeight="1">
      <c r="A24" s="74"/>
      <c r="B24" s="94" t="s">
        <v>135</v>
      </c>
      <c r="C24" s="108">
        <f>1000+500</f>
        <v>1500</v>
      </c>
      <c r="D24" s="109">
        <v>39.6</v>
      </c>
    </row>
    <row r="25" spans="1:4" ht="17.25" customHeight="1">
      <c r="A25" s="74"/>
      <c r="B25" s="94" t="s">
        <v>136</v>
      </c>
      <c r="C25" s="108">
        <f>1500+200</f>
        <v>1700</v>
      </c>
      <c r="D25" s="109"/>
    </row>
    <row r="26" spans="1:4" ht="17.25" customHeight="1">
      <c r="A26" s="74"/>
      <c r="B26" s="95" t="s">
        <v>137</v>
      </c>
      <c r="C26" s="108">
        <f>300+700</f>
        <v>1000</v>
      </c>
      <c r="D26" s="109">
        <f>10805.84-10010-62.44</f>
        <v>733.40000000000009</v>
      </c>
    </row>
    <row r="27" spans="1:4" ht="15.75">
      <c r="A27" s="74"/>
      <c r="B27" s="94" t="s">
        <v>138</v>
      </c>
      <c r="C27" s="108">
        <f>500+171+25</f>
        <v>696</v>
      </c>
      <c r="D27" s="109"/>
    </row>
    <row r="28" spans="1:4" ht="15.75">
      <c r="A28" s="74"/>
      <c r="B28" s="95" t="s">
        <v>139</v>
      </c>
      <c r="C28" s="108">
        <v>1000</v>
      </c>
      <c r="D28" s="109">
        <v>92.14</v>
      </c>
    </row>
    <row r="29" spans="1:4" ht="15.75">
      <c r="A29" s="74"/>
      <c r="B29" s="94" t="s">
        <v>140</v>
      </c>
      <c r="C29" s="108">
        <f>1220+1080</f>
        <v>2300</v>
      </c>
      <c r="D29" s="109">
        <v>24.5</v>
      </c>
    </row>
    <row r="30" spans="1:4" ht="15.75">
      <c r="A30" s="69" t="s">
        <v>115</v>
      </c>
      <c r="B30" s="90" t="s">
        <v>141</v>
      </c>
      <c r="C30" s="104">
        <f>C31</f>
        <v>0</v>
      </c>
      <c r="D30" s="105">
        <f>D31</f>
        <v>665.21</v>
      </c>
    </row>
    <row r="31" spans="1:4" ht="15.75">
      <c r="A31" s="69" t="s">
        <v>142</v>
      </c>
      <c r="B31" s="90" t="s">
        <v>143</v>
      </c>
      <c r="C31" s="108">
        <v>0</v>
      </c>
      <c r="D31" s="109">
        <v>665.21</v>
      </c>
    </row>
    <row r="32" spans="1:4" ht="18.75">
      <c r="A32" s="76" t="s">
        <v>144</v>
      </c>
      <c r="B32" s="96" t="s">
        <v>145</v>
      </c>
      <c r="C32" s="100">
        <f>C10-C17</f>
        <v>-2045</v>
      </c>
      <c r="D32" s="101">
        <f>D10-D17</f>
        <v>11059.25</v>
      </c>
    </row>
    <row r="33" spans="1:5" ht="18.75">
      <c r="A33" s="77" t="s">
        <v>146</v>
      </c>
      <c r="B33" s="89" t="s">
        <v>147</v>
      </c>
      <c r="C33" s="110">
        <f>C34</f>
        <v>2045</v>
      </c>
      <c r="D33" s="101">
        <f>D34</f>
        <v>-11059.25</v>
      </c>
    </row>
    <row r="34" spans="1:5" ht="15.75">
      <c r="A34" s="69" t="s">
        <v>113</v>
      </c>
      <c r="B34" s="90" t="s">
        <v>148</v>
      </c>
      <c r="C34" s="104">
        <f>C35+C36</f>
        <v>2045</v>
      </c>
      <c r="D34" s="105">
        <f>D35+D36</f>
        <v>-11059.25</v>
      </c>
    </row>
    <row r="35" spans="1:5" ht="15.75">
      <c r="A35" s="69" t="s">
        <v>128</v>
      </c>
      <c r="B35" s="90" t="s">
        <v>149</v>
      </c>
      <c r="C35" s="108"/>
      <c r="D35" s="109">
        <v>2045</v>
      </c>
    </row>
    <row r="36" spans="1:5" ht="15.75">
      <c r="A36" s="69" t="s">
        <v>133</v>
      </c>
      <c r="B36" s="90" t="s">
        <v>150</v>
      </c>
      <c r="C36" s="108">
        <v>2045</v>
      </c>
      <c r="D36" s="109">
        <v>-13104.25</v>
      </c>
    </row>
    <row r="37" spans="1:5" ht="15.75">
      <c r="A37" s="69" t="s">
        <v>151</v>
      </c>
      <c r="B37" s="90" t="s">
        <v>152</v>
      </c>
      <c r="C37" s="104">
        <f>C38+C39</f>
        <v>0</v>
      </c>
      <c r="D37" s="105">
        <f>D38+D39</f>
        <v>0</v>
      </c>
      <c r="E37" s="78"/>
    </row>
    <row r="38" spans="1:5" ht="15.75">
      <c r="A38" s="69" t="s">
        <v>142</v>
      </c>
      <c r="B38" s="90" t="s">
        <v>153</v>
      </c>
      <c r="C38" s="108">
        <v>0</v>
      </c>
      <c r="D38" s="109"/>
    </row>
    <row r="39" spans="1:5" ht="16.5" thickBot="1">
      <c r="A39" s="79" t="s">
        <v>154</v>
      </c>
      <c r="B39" s="97" t="s">
        <v>155</v>
      </c>
      <c r="C39" s="111">
        <v>0</v>
      </c>
      <c r="D39" s="112"/>
    </row>
    <row r="40" spans="1:5" ht="15.75">
      <c r="A40" s="80"/>
      <c r="B40" s="81"/>
      <c r="C40" s="82"/>
      <c r="D40" s="82"/>
    </row>
    <row r="41" spans="1:5" ht="19.5">
      <c r="A41" s="83" t="s">
        <v>156</v>
      </c>
      <c r="B41" s="84"/>
      <c r="C41" s="85"/>
      <c r="D41" s="85"/>
    </row>
    <row r="42" spans="1:5">
      <c r="A42" s="83" t="s">
        <v>164</v>
      </c>
      <c r="B42" s="83"/>
      <c r="E42" s="73"/>
    </row>
    <row r="43" spans="1:5" ht="51.75" customHeight="1">
      <c r="A43" s="83"/>
      <c r="B43" s="83"/>
    </row>
    <row r="44" spans="1:5" ht="27" customHeight="1">
      <c r="A44" s="83"/>
      <c r="B44" s="86"/>
    </row>
    <row r="45" spans="1:5" ht="26.25" customHeight="1">
      <c r="A45" s="64" t="s">
        <v>157</v>
      </c>
      <c r="B45" s="87"/>
    </row>
    <row r="46" spans="1:5" ht="15.75">
      <c r="B46" s="88"/>
    </row>
    <row r="47" spans="1:5" ht="15.75">
      <c r="B47" s="88"/>
    </row>
    <row r="48" spans="1:5">
      <c r="B48" s="83"/>
    </row>
  </sheetData>
  <mergeCells count="6">
    <mergeCell ref="A8:C8"/>
    <mergeCell ref="B1:C1"/>
    <mergeCell ref="B3:C3"/>
    <mergeCell ref="A5:C5"/>
    <mergeCell ref="A6:C6"/>
    <mergeCell ref="A7:C7"/>
  </mergeCells>
  <pageMargins left="1.0236220472440944" right="0.15748031496062992" top="0.23622047244094491" bottom="0.11811023622047245" header="0.11811023622047245" footer="0.11811023622047245"/>
  <pageSetup paperSize="9" scale="7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ОПР</vt:lpstr>
      <vt:lpstr>БАЛАНС</vt:lpstr>
      <vt:lpstr>ОСК</vt:lpstr>
      <vt:lpstr>ОПП</vt:lpstr>
      <vt:lpstr>ОТЧЕТ БЮДЖЕТ 2015</vt:lpstr>
      <vt:lpstr>БАЛАНС!Print_Area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Financier AViK</cp:lastModifiedBy>
  <cp:lastPrinted>2016-02-04T14:05:51Z</cp:lastPrinted>
  <dcterms:created xsi:type="dcterms:W3CDTF">2015-01-26T15:05:12Z</dcterms:created>
  <dcterms:modified xsi:type="dcterms:W3CDTF">2016-06-29T07:44:40Z</dcterms:modified>
</cp:coreProperties>
</file>